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95" documentId="120_S{2AC9BD13-BADA-5192-A53E-5A8FF88502F6}" xr6:coauthVersionLast="47" xr6:coauthVersionMax="47" xr10:uidLastSave="{D29CC612-266E-4E14-8956-EE4686340229}"/>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5" l="1"/>
  <c r="G15" i="5"/>
  <c r="I15" i="5"/>
  <c r="J15" i="5"/>
  <c r="L15" i="5"/>
  <c r="B16" i="5"/>
  <c r="G16" i="5"/>
  <c r="I16" i="5"/>
  <c r="J16" i="5"/>
  <c r="L16" i="5"/>
  <c r="B12" i="5"/>
  <c r="G12" i="5"/>
  <c r="I12" i="5"/>
  <c r="J12" i="5"/>
  <c r="L12" i="5"/>
  <c r="B13" i="5"/>
  <c r="G13" i="5"/>
  <c r="I13" i="5"/>
  <c r="J13" i="5"/>
  <c r="L13" i="5"/>
  <c r="B14" i="5"/>
  <c r="G14" i="5"/>
  <c r="I14" i="5"/>
  <c r="J14" i="5"/>
  <c r="L14" i="5"/>
  <c r="L3" i="1"/>
  <c r="J3" i="1"/>
  <c r="I3" i="1"/>
  <c r="G3" i="1"/>
  <c r="B3" i="1"/>
  <c r="B5" i="5"/>
  <c r="G5" i="5"/>
  <c r="I5" i="5"/>
  <c r="J5" i="5"/>
  <c r="L5"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6" i="5"/>
  <c r="G7" i="5"/>
  <c r="G8" i="5"/>
  <c r="G9" i="5"/>
  <c r="G10" i="5"/>
  <c r="G11" i="5"/>
  <c r="G17" i="5"/>
  <c r="G18" i="5"/>
  <c r="G19" i="5"/>
  <c r="G20" i="5"/>
  <c r="G21" i="5"/>
  <c r="G22" i="5"/>
  <c r="G23" i="5"/>
  <c r="G24" i="5"/>
  <c r="G25" i="5"/>
  <c r="G2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<sst xmlns="http://schemas.openxmlformats.org/spreadsheetml/2006/main" count="180305" uniqueCount="39121">
  <si>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</si>
  <si>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</si>
  <si>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</si>
  <si>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</si>
  <si>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</si>
  <si>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</si>
  <si>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</si>
  <si>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</si>
  <si>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</si>
  <si>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</si>
  <si>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</si>
  <si>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</si>
  <si>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</si>
  <si>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</si>
  <si>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</si>
  <si>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</si>
  <si>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</si>
  <si>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</si>
  <si>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</si>
  <si>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</si>
  <si>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</si>
  <si>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</si>
  <si>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</si>
  <si>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</si>
  <si>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</si>
  <si>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</si>
  <si>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</si>
  <si>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</si>
  <si>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</si>
  <si>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</si>
  <si>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</si>
  <si>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</si>
  <si>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</si>
  <si>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</si>
  <si>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</si>
  <si>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</si>
  <si>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</si>
  <si>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</si>
  <si>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</si>
  <si>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</si>
  <si>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</si>
  <si>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</si>
  <si>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</si>
  <si>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</si>
  <si>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</si>
  <si>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</si>
  <si>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</si>
  <si>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</si>
  <si>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</si>
  <si>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</si>
  <si>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</si>
  <si>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</si>
  <si>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</si>
  <si>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</si>
  <si>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</si>
  <si>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</si>
  <si>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</si>
  <si>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</si>
  <si>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</si>
  <si>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</si>
  <si>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</si>
  <si>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</si>
  <si>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</si>
  <si>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</si>
  <si>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</si>
  <si>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</si>
  <si>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</si>
  <si>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</si>
  <si>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</si>
  <si>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</si>
  <si>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</si>
  <si>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</si>
  <si>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</si>
  <si>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</si>
  <si>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</si>
  <si>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</si>
  <si>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</si>
  <si>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</si>
  <si>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</si>
  <si>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</si>
  <si>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</si>
  <si>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</si>
  <si>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</si>
  <si>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</si>
  <si>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</si>
  <si>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</si>
  <si>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</si>
  <si>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</si>
  <si>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</si>
  <si>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</si>
  <si>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</si>
  <si>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</si>
  <si>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</si>
  <si>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</si>
  <si>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</si>
  <si>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</si>
  <si>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</si>
  <si>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</si>
  <si>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</si>
  <si>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</si>
  <si>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</si>
  <si>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</si>
  <si>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</si>
  <si>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</si>
  <si>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</si>
  <si>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</si>
  <si>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</si>
  <si>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</si>
  <si>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</si>
  <si>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</si>
  <si>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</si>
  <si>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</si>
  <si>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</si>
  <si>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</si>
  <si>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</si>
  <si>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</si>
  <si>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</si>
  <si>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</si>
  <si>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</si>
  <si>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</si>
  <si>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</si>
  <si>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</si>
  <si>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</si>
  <si>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</si>
  <si>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</si>
  <si>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</si>
  <si>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</si>
  <si>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</si>
  <si>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</si>
  <si>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</si>
  <si>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</si>
  <si>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</si>
  <si>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</si>
  <si>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</si>
  <si>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</si>
  <si>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</si>
  <si>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</si>
  <si>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</si>
  <si>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</si>
  <si>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</si>
  <si>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</si>
  <si>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</si>
  <si>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</si>
  <si>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</si>
  <si>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</si>
  <si>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</si>
  <si>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</si>
  <si>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</si>
  <si>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</si>
  <si>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</si>
  <si>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</si>
  <si>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</si>
  <si>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</si>
  <si>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</si>
  <si>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</si>
  <si>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</si>
  <si>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</si>
  <si>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</si>
  <si>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</si>
  <si>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</si>
  <si>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</si>
  <si>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</si>
  <si>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</si>
  <si>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</si>
  <si>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</si>
  <si>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</si>
  <si>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</si>
  <si>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</si>
  <si>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</si>
  <si>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</si>
  <si>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</si>
  <si>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</si>
  <si>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</si>
  <si>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</si>
  <si>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</si>
  <si>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</si>
  <si>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</si>
  <si>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</si>
  <si>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</si>
  <si>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</si>
  <si>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</si>
  <si>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</si>
  <si>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</si>
  <si>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</si>
  <si>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</si>
  <si>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</si>
  <si>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</si>
  <si>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</si>
  <si>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</si>
  <si>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</si>
  <si>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</si>
  <si>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</si>
  <si>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</si>
  <si>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</si>
  <si>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</si>
  <si>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</si>
  <si>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</si>
  <si>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</si>
  <si>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</si>
  <si>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</si>
  <si>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</si>
  <si>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</si>
  <si>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</si>
  <si>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</si>
  <si>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</si>
  <si>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</si>
  <si>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</si>
  <si>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</si>
  <si>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</si>
  <si>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</si>
  <si>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</si>
  <si>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</si>
  <si>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</si>
  <si>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</si>
  <si>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</si>
  <si>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</si>
  <si>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</si>
  <si>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</si>
  <si>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</si>
  <si>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</si>
  <si>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</si>
  <si>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</si>
  <si>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</si>
  <si>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</si>
  <si>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</si>
  <si>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</si>
  <si>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</si>
  <si>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</si>
  <si>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</si>
  <si>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</si>
  <si>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</si>
  <si>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</si>
  <si>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</si>
  <si>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</si>
  <si>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</si>
  <si>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</si>
  <si>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</si>
  <si>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</si>
  <si>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</si>
  <si>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</si>
  <si>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</si>
  <si>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</si>
  <si>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</si>
  <si>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</si>
  <si>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</si>
  <si>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</si>
  <si>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</si>
  <si>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</si>
  <si>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</si>
  <si>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</si>
  <si>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</si>
  <si>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</si>
  <si>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</si>
  <si>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</si>
  <si>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</si>
  <si>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</si>
  <si>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</si>
  <si>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</si>
  <si>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</si>
  <si>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</si>
  <si>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</si>
  <si>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</si>
  <si>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</si>
  <si>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</si>
  <si>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</si>
  <si>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</si>
  <si>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</si>
  <si>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</si>
  <si>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</si>
  <si>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</si>
  <si>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</si>
  <si>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</si>
  <si>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</si>
  <si>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</si>
  <si>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</si>
  <si>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</si>
  <si>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</si>
  <si>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</si>
  <si>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</si>
  <si>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</si>
  <si>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</si>
  <si>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</si>
  <si>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</si>
  <si>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</si>
  <si>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</si>
  <si>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</si>
  <si>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</si>
  <si>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</si>
  <si>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</si>
  <si>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</si>
  <si>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</si>
  <si>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</si>
  <si>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</si>
  <si>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</si>
  <si>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</si>
  <si>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</si>
  <si>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</si>
  <si>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</si>
  <si>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</si>
  <si>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</si>
  <si>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</si>
  <si>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</si>
  <si>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</si>
  <si>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</si>
  <si>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</si>
  <si>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</si>
  <si>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</si>
  <si>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</si>
  <si>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</si>
  <si>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</si>
  <si>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</si>
  <si>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</si>
  <si>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</si>
  <si>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</si>
  <si>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</si>
  <si>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</si>
  <si>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</si>
  <si>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</si>
  <si>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</si>
  <si>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</si>
  <si>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</si>
  <si>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</si>
  <si>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</si>
  <si>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</si>
  <si>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</si>
  <si>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</si>
  <si>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</si>
  <si>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</si>
  <si>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</si>
  <si>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</si>
  <si>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</si>
  <si>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</si>
  <si>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</si>
  <si>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</si>
  <si>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</si>
  <si>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</si>
  <si>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</si>
  <si>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</si>
  <si>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</si>
  <si>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</si>
  <si>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</si>
  <si>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</si>
  <si>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</si>
  <si>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</si>
  <si>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</si>
  <si>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</si>
  <si>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</si>
  <si>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</si>
  <si>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</si>
  <si>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</si>
  <si>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</si>
  <si>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</si>
  <si>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</si>
  <si>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</si>
  <si>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</si>
  <si>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</si>
  <si>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</si>
  <si>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</si>
  <si>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</si>
  <si>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</si>
  <si>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</si>
  <si>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</si>
  <si>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</si>
  <si>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</si>
  <si>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</si>
  <si>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</si>
  <si>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</si>
  <si>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</si>
  <si>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</si>
  <si>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</si>
  <si>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</si>
  <si>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</si>
  <si>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</si>
  <si>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</si>
  <si>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</si>
  <si>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</si>
  <si>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</si>
  <si>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</si>
  <si>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</si>
  <si>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</si>
  <si>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</si>
  <si>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</si>
  <si>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</si>
  <si>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</si>
  <si>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</si>
  <si>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</si>
  <si>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</si>
  <si>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</si>
  <si>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</si>
  <si>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</si>
  <si>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</si>
  <si>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</si>
  <si>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</si>
  <si>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</si>
  <si>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</si>
  <si>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</si>
  <si>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</si>
  <si>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</si>
  <si>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</si>
  <si>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</si>
  <si>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</si>
  <si>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</si>
  <si>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</si>
  <si>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</si>
  <si>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</si>
  <si>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</si>
  <si>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</si>
  <si>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</si>
  <si>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</si>
  <si>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</si>
  <si>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</si>
  <si>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</si>
  <si>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</si>
  <si>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</si>
  <si>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</si>
  <si>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</si>
  <si>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</si>
  <si>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</si>
  <si>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</si>
  <si>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</si>
  <si>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</si>
  <si>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</si>
  <si>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</si>
  <si>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</si>
  <si>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</si>
  <si>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</si>
  <si>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</si>
  <si>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</si>
  <si>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</si>
  <si>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</si>
  <si>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</si>
  <si>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</si>
  <si>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</si>
  <si>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</si>
  <si>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</si>
  <si>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</si>
  <si>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</si>
  <si>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</si>
  <si>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</si>
  <si>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</si>
  <si>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</si>
  <si>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</si>
  <si>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</si>
  <si>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</si>
  <si>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</si>
  <si>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</si>
  <si>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</si>
  <si>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</si>
  <si>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</si>
  <si>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</si>
  <si>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</si>
  <si>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</si>
  <si>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</si>
  <si>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</si>
  <si>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</si>
  <si>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</si>
  <si>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</si>
  <si>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</si>
  <si>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</si>
  <si>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</si>
  <si>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</si>
  <si>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</si>
  <si>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</si>
  <si>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</si>
  <si>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</si>
  <si>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</si>
  <si>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</si>
  <si>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</si>
  <si>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</si>
  <si>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</si>
  <si>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</si>
  <si>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</si>
  <si>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</si>
  <si>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</si>
  <si>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</si>
  <si>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</si>
  <si>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</si>
  <si>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</si>
  <si>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</si>
  <si>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</si>
  <si>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</si>
  <si>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</si>
  <si>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</si>
  <si>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</si>
  <si>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</si>
  <si>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</si>
  <si>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</si>
  <si>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</si>
  <si>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</si>
  <si>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</si>
  <si>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</si>
  <si>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</si>
  <si>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</si>
  <si>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</si>
  <si>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</si>
  <si>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</si>
  <si>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</si>
  <si>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</si>
  <si>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</si>
  <si>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</si>
  <si>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</si>
  <si>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</si>
  <si>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</si>
  <si>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</si>
  <si>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</si>
  <si>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</si>
  <si>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</si>
  <si>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</si>
  <si>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</si>
  <si>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</si>
  <si>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</si>
  <si>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</si>
  <si>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</si>
  <si>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</si>
  <si>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</si>
  <si>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</si>
  <si>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</si>
  <si>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</si>
  <si>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</si>
  <si>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</si>
  <si>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</si>
  <si>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</si>
  <si>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</si>
  <si>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</si>
  <si>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</si>
  <si>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</si>
  <si>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</si>
  <si>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</si>
  <si>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</si>
  <si>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</si>
  <si>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</si>
  <si>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</si>
  <si>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</si>
  <si>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</si>
  <si>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</si>
  <si>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</si>
  <si>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</si>
  <si>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</si>
  <si>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</si>
  <si>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</si>
  <si>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</si>
  <si>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</si>
  <si>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</si>
  <si>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</si>
  <si>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</si>
  <si>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</si>
  <si>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</si>
  <si>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</si>
  <si>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</si>
  <si>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</si>
  <si>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</si>
  <si>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</si>
  <si>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</si>
  <si>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</si>
  <si>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</si>
  <si>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</si>
  <si>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</si>
  <si>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</si>
  <si>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</si>
  <si>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</si>
  <si>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</si>
  <si>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</si>
  <si>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</si>
  <si>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</si>
  <si>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</si>
  <si>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</si>
  <si>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</si>
  <si>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</si>
  <si>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</si>
  <si>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</si>
  <si>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</si>
  <si>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</si>
  <si>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</si>
  <si>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</si>
  <si>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</si>
  <si>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</si>
  <si>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</si>
  <si>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</si>
  <si>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</si>
  <si>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</si>
  <si>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</si>
  <si>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</si>
  <si>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</si>
  <si>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</si>
  <si>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</si>
  <si>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</si>
  <si>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</si>
  <si>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</si>
  <si>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</si>
  <si>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</si>
  <si>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</si>
  <si>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</si>
  <si>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</si>
  <si>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</si>
  <si>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</si>
  <si>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</si>
  <si>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</si>
  <si>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</si>
  <si>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</si>
  <si>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</si>
  <si>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</si>
  <si>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</si>
  <si>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</si>
  <si>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</si>
  <si>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</si>
  <si>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</si>
  <si>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</si>
  <si>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</si>
  <si>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</si>
  <si>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</si>
  <si>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</si>
  <si>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</si>
  <si>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</si>
  <si>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</si>
  <si>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</si>
  <si>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</si>
  <si>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</si>
  <si>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</si>
  <si>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</si>
  <si>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</si>
  <si>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</si>
  <si>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</si>
  <si>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</si>
  <si>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</si>
  <si>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</si>
  <si>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</si>
  <si>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</si>
  <si>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</si>
  <si>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</si>
  <si>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</si>
  <si>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</si>
  <si>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</si>
  <si>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</si>
  <si>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</si>
  <si>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</si>
  <si>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</si>
  <si>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</si>
  <si>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</si>
  <si>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</si>
  <si>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</si>
  <si>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</si>
  <si>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</si>
  <si>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</si>
  <si>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</si>
  <si>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</si>
  <si>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</si>
  <si>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</si>
  <si>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</si>
  <si>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</si>
  <si>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</si>
  <si>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</si>
  <si>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</si>
  <si>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</si>
  <si>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</si>
  <si>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</si>
  <si>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</si>
  <si>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</si>
  <si>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</si>
  <si>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</si>
  <si>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</si>
  <si>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</si>
  <si>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</si>
  <si>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</si>
  <si>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</si>
  <si>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</si>
  <si>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</si>
  <si>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</si>
  <si>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</si>
  <si>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</si>
  <si>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</si>
  <si>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</si>
  <si>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</si>
  <si>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</si>
  <si>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</si>
  <si>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</si>
  <si>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</si>
  <si>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</si>
  <si>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</si>
  <si>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</si>
  <si>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</si>
  <si>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</si>
  <si>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</si>
  <si>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</si>
  <si>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</si>
  <si>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</si>
  <si>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</si>
  <si>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</si>
  <si>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</si>
  <si>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</si>
  <si>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</si>
  <si>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</si>
  <si>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</si>
  <si>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</si>
  <si>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</si>
  <si>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</si>
  <si>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</si>
  <si>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</si>
  <si>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</si>
  <si>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</si>
  <si>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</si>
  <si>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</si>
  <si>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</si>
  <si>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</si>
  <si>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</si>
  <si>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</si>
  <si>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</si>
  <si>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</si>
  <si>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</si>
  <si>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</si>
  <si>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</si>
  <si>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</si>
  <si>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</si>
  <si>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</si>
  <si>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</si>
  <si>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</si>
  <si>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</si>
  <si>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</si>
  <si>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</si>
  <si>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</si>
  <si>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</si>
  <si>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</si>
  <si>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</si>
  <si>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</si>
  <si>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</si>
  <si>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</si>
  <si>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</si>
  <si>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</si>
  <si>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</si>
  <si>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</si>
  <si>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</si>
  <si>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</si>
  <si>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</si>
  <si>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</si>
  <si>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</si>
  <si>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</si>
  <si>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</si>
  <si>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</si>
  <si>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</si>
  <si>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</si>
  <si>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</si>
  <si>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</si>
  <si>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</si>
  <si>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</si>
  <si>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</si>
  <si>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</si>
  <si>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</si>
  <si>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</si>
  <si>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</si>
  <si>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</si>
  <si>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</si>
  <si>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</si>
  <si>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</si>
  <si>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</si>
  <si>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</si>
  <si>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</si>
  <si>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</si>
  <si>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</si>
  <si>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</si>
  <si>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</si>
  <si>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</si>
  <si>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</si>
  <si>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</si>
  <si>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</si>
  <si>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</si>
  <si>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</si>
  <si>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</si>
  <si>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</si>
  <si>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</si>
  <si>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</si>
  <si>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</si>
  <si>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</si>
  <si>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</si>
  <si>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</si>
  <si>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</si>
  <si>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</si>
  <si>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</si>
  <si>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</si>
  <si>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</si>
  <si>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</si>
  <si>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</si>
  <si>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</si>
  <si>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</si>
  <si>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</si>
  <si>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</si>
  <si>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</si>
  <si>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</si>
  <si>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</si>
  <si>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</si>
  <si>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</si>
  <si>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</si>
  <si>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</si>
  <si>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</si>
  <si>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</si>
  <si>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</si>
  <si>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</si>
  <si>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</si>
  <si>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</si>
  <si>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</si>
  <si>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</si>
  <si>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</si>
  <si>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</si>
  <si>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</si>
  <si>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</si>
  <si>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</si>
  <si>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</si>
  <si>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</si>
  <si>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</si>
  <si>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</si>
  <si>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</si>
  <si>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</si>
  <si>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</si>
  <si>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</si>
  <si>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</si>
  <si>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</si>
  <si>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</si>
  <si>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</si>
  <si>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</si>
  <si>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</si>
  <si>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</si>
  <si>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</si>
  <si>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</si>
  <si>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</si>
  <si>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</si>
  <si>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</si>
  <si>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</si>
  <si>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</si>
  <si>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</si>
  <si>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</si>
  <si>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</si>
  <si>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</si>
  <si>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</si>
  <si>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</si>
  <si>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</si>
  <si>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</si>
  <si>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</si>
  <si>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</si>
  <si>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</si>
  <si>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</si>
  <si>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</si>
  <si>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</si>
  <si>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</si>
  <si>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</si>
  <si>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</si>
  <si>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</si>
  <si>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</si>
  <si>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</si>
  <si>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</si>
  <si>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</si>
  <si>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</si>
  <si>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</si>
  <si>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</si>
  <si>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</si>
  <si>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</si>
  <si>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</si>
  <si>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</si>
  <si>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</si>
  <si>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</si>
  <si>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</si>
  <si>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</si>
  <si>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</si>
  <si>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</si>
  <si>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</si>
  <si>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</si>
  <si>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</si>
  <si>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</si>
  <si>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</si>
  <si>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</si>
  <si>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</si>
  <si>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</si>
  <si>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</si>
  <si>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</si>
  <si>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</si>
  <si>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</si>
  <si>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</si>
  <si>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</si>
  <si>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</si>
  <si>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</si>
  <si>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</si>
  <si>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</si>
  <si>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</si>
  <si>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</si>
  <si>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</si>
  <si>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</si>
  <si>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</si>
  <si>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</si>
  <si>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</si>
  <si>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</si>
  <si>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</si>
  <si>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</si>
  <si>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</si>
  <si>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</si>
  <si>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</si>
  <si>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</si>
  <si>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</si>
  <si>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</si>
  <si>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</si>
  <si>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</si>
  <si>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</si>
  <si>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</si>
  <si>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</si>
  <si>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</si>
  <si>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</si>
  <si>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</si>
  <si>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</si>
  <si>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</si>
  <si>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</si>
  <si>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</si>
  <si>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</si>
  <si>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</si>
  <si>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</si>
  <si>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</si>
  <si>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</si>
  <si>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</si>
  <si>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</si>
  <si>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</si>
  <si>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</si>
  <si>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</si>
  <si>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</si>
  <si>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</si>
  <si>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</si>
  <si>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</si>
  <si>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</si>
  <si>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</si>
  <si>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</si>
  <si>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</si>
  <si>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</si>
  <si>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</si>
  <si>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</si>
  <si>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</si>
  <si>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</si>
  <si>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</si>
  <si>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</si>
  <si>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</si>
  <si>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</si>
  <si>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</si>
  <si>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</si>
  <si>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</si>
  <si>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</si>
  <si>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</si>
  <si>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</si>
  <si>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</si>
  <si>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</si>
  <si>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</si>
  <si>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</si>
  <si>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</si>
  <si>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</si>
  <si>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</si>
  <si>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</si>
  <si>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</si>
  <si>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</si>
  <si>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</si>
  <si>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</si>
  <si>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</si>
  <si>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</si>
  <si>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</si>
  <si>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</si>
  <si>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</si>
  <si>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</si>
  <si>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</si>
  <si>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</si>
  <si>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</si>
  <si>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</si>
  <si>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</si>
  <si>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</si>
  <si>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</si>
  <si>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</si>
  <si>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</si>
  <si>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</si>
  <si>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</si>
  <si>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</si>
  <si>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</si>
  <si>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</si>
  <si>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</si>
  <si>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</si>
  <si>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</si>
  <si>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</si>
  <si>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</si>
  <si>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</si>
  <si>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</si>
  <si>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</si>
  <si>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</si>
  <si>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</si>
  <si>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</si>
  <si>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</si>
  <si>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</si>
  <si>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</si>
  <si>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</si>
  <si>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</si>
  <si>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</si>
  <si>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</si>
  <si>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</si>
  <si>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</si>
  <si>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</si>
  <si>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</si>
  <si>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</si>
  <si>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</si>
  <si>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</si>
  <si>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</si>
  <si>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</si>
  <si>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</si>
  <si>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</si>
  <si>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</si>
  <si>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</si>
  <si>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</si>
  <si>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</si>
  <si>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</si>
  <si>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</si>
  <si>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</si>
  <si>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</si>
  <si>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</si>
  <si>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</si>
  <si>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</si>
  <si>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</si>
  <si>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</si>
  <si>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</si>
  <si>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</si>
  <si>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</si>
  <si>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</si>
  <si>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</si>
  <si>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</si>
  <si>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</si>
  <si>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</si>
  <si>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</si>
  <si>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</si>
  <si>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</si>
  <si>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</si>
  <si>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</si>
  <si>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</si>
  <si>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</si>
  <si>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</si>
  <si>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</si>
  <si>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</si>
  <si>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</si>
  <si>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</si>
  <si>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</si>
  <si>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</si>
  <si>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</si>
  <si>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</si>
  <si>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</si>
  <si>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</si>
  <si>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</si>
  <si>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</si>
  <si>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</si>
  <si>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</si>
  <si>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</si>
  <si>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</si>
  <si>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</si>
  <si>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</si>
  <si>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</si>
  <si>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</si>
  <si>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</si>
  <si>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</si>
  <si>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</si>
  <si>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</si>
  <si>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</si>
  <si>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</si>
  <si>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</si>
  <si>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</si>
  <si>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</si>
  <si>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</si>
  <si>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</si>
  <si>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</si>
  <si>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</si>
  <si>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</si>
  <si>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</si>
  <si>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</si>
  <si>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</si>
  <si>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</si>
  <si>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</si>
  <si>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</si>
  <si>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</si>
  <si>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</si>
  <si>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</si>
  <si>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</si>
  <si>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</si>
  <si>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</si>
  <si>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</si>
  <si>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</si>
  <si>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</si>
  <si>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</si>
  <si>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</si>
  <si>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</si>
  <si>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</si>
  <si>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</si>
  <si>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</si>
  <si>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</si>
  <si>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</si>
  <si>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</si>
  <si>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</si>
  <si>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</si>
  <si>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</si>
  <si>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</si>
  <si>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</si>
  <si>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</si>
  <si>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</si>
  <si>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</si>
  <si>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</si>
  <si>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</si>
  <si>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</si>
  <si>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</si>
  <si>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</si>
  <si>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</si>
  <si>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</si>
  <si>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</si>
  <si>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</si>
  <si>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</si>
  <si>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</si>
  <si>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</si>
  <si>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</si>
  <si>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</si>
  <si>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</si>
  <si>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</si>
  <si>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</si>
  <si>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</si>
  <si>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</si>
  <si>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</si>
  <si>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</si>
  <si>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</si>
  <si>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</si>
  <si>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</si>
  <si>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</si>
  <si>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</si>
  <si>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</si>
  <si>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</si>
  <si>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</si>
  <si>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</si>
  <si>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</si>
  <si>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</si>
  <si>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</si>
  <si>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</si>
  <si>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</si>
  <si>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</si>
  <si>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</si>
  <si>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</si>
  <si>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</si>
  <si>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</si>
  <si>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</si>
  <si>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</si>
  <si>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</si>
  <si>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</si>
  <si>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</si>
  <si>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</si>
  <si>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</si>
  <si>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</si>
  <si>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</si>
  <si>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</si>
  <si>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</si>
  <si>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</si>
  <si>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</si>
  <si>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</si>
  <si>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</si>
  <si>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</si>
  <si>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</si>
  <si>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</si>
  <si>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</si>
  <si>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</si>
  <si>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</si>
  <si>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</si>
  <si>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</si>
  <si>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</si>
  <si>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</si>
  <si>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</si>
  <si>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</si>
  <si>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</si>
  <si>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</si>
  <si>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</si>
  <si>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</si>
  <si>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</si>
  <si>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</si>
  <si>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</si>
  <si>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</si>
  <si>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</si>
  <si>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</si>
  <si>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</si>
  <si>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</si>
  <si>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</si>
  <si>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</si>
  <si>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</si>
  <si>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</si>
  <si>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</si>
  <si>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</si>
  <si>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</si>
  <si>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</si>
  <si>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</si>
  <si>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</si>
  <si>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</si>
  <si>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</si>
  <si>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</si>
  <si>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</si>
  <si>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</si>
  <si>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</si>
  <si>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</si>
  <si>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</si>
  <si>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</si>
  <si>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</si>
  <si>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</si>
  <si>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</si>
  <si>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</si>
  <si>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</si>
  <si>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</si>
  <si>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</si>
  <si>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</si>
  <si>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</si>
  <si>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</si>
  <si>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</si>
  <si>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</si>
  <si>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</si>
  <si>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</si>
  <si>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</si>
  <si>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</si>
  <si>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</si>
  <si>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</si>
  <si>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</si>
  <si>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</si>
  <si>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</si>
  <si>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</si>
  <si>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</si>
  <si>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</si>
  <si>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</si>
  <si>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</si>
  <si>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</si>
  <si>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</si>
  <si>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</si>
  <si>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</si>
  <si>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</si>
  <si>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</si>
  <si>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</si>
  <si>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</si>
  <si>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</si>
  <si>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</si>
  <si>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</si>
  <si>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</si>
  <si>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</si>
  <si>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</si>
  <si>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</si>
  <si>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</si>
  <si>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</si>
  <si>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</si>
  <si>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</si>
  <si>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</si>
  <si>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</si>
  <si>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</si>
  <si>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</si>
  <si>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</si>
  <si>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</si>
  <si>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</si>
  <si>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</si>
  <si>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</si>
  <si>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</si>
  <si>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</si>
  <si>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</si>
  <si>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</si>
  <si>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</si>
  <si>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</si>
  <si>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</si>
  <si>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</si>
  <si>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</si>
  <si>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</si>
  <si>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</si>
  <si>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</si>
  <si>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</si>
  <si>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</si>
  <si>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</si>
  <si>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</si>
  <si>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</si>
  <si>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</si>
  <si>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</si>
  <si>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</si>
  <si>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</si>
  <si>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</si>
  <si>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</si>
  <si>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</si>
  <si>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</si>
  <si>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</si>
  <si>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</si>
  <si>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</si>
  <si>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</si>
  <si>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</si>
  <si>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</si>
  <si>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</si>
  <si>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</si>
  <si>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</si>
  <si>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</si>
  <si>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</si>
  <si>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</si>
  <si>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</si>
  <si>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</si>
  <si>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</si>
  <si>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</si>
  <si>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</si>
  <si>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</si>
  <si>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</si>
  <si>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</si>
  <si>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</si>
  <si>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</si>
  <si>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</si>
  <si>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</si>
  <si>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</si>
  <si>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</si>
  <si>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</si>
  <si>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</si>
  <si>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</si>
  <si>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</si>
  <si>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</si>
  <si>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</si>
  <si>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</si>
  <si>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</si>
  <si>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</si>
  <si>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</si>
  <si>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</si>
  <si>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</si>
  <si>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</si>
  <si>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</si>
  <si>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</si>
  <si>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</si>
  <si>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</si>
  <si>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</si>
  <si>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</si>
  <si>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</si>
  <si>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</si>
  <si>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</si>
  <si>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</si>
  <si>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</si>
  <si>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</si>
  <si>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</si>
  <si>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</si>
  <si>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</si>
  <si>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</si>
  <si>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</si>
  <si>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</si>
  <si>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</si>
  <si>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</si>
  <si>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</si>
  <si>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</si>
  <si>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</si>
  <si>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</si>
  <si>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</si>
  <si>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</si>
  <si>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</si>
  <si>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</si>
  <si>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</si>
  <si>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</si>
  <si>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</si>
  <si>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</si>
  <si>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</si>
  <si>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</si>
  <si>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</si>
  <si>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</si>
  <si>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</si>
  <si>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</si>
  <si>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</si>
  <si>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</si>
  <si>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</si>
  <si>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</si>
  <si>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</si>
  <si>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</si>
  <si>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</si>
  <si>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</si>
  <si>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</si>
  <si>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</si>
  <si>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</si>
  <si>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</si>
  <si>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</si>
  <si>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</si>
  <si>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</si>
  <si>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</si>
  <si>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</si>
  <si>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</si>
  <si>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</si>
  <si>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</si>
  <si>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</si>
  <si>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</si>
  <si>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</si>
  <si>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</si>
  <si>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</si>
  <si>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</si>
  <si>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</si>
  <si>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</si>
  <si>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</si>
  <si>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</si>
  <si>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</si>
  <si>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</si>
  <si>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</si>
  <si>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</si>
  <si>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</si>
  <si>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</si>
  <si>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</si>
  <si>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</si>
  <si>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</si>
  <si>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</si>
  <si>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</si>
  <si>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</si>
  <si>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</si>
  <si>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</si>
  <si>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</si>
  <si>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</si>
  <si>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</si>
  <si>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</si>
  <si>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</si>
  <si>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</si>
  <si>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</si>
  <si>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</si>
  <si>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</si>
  <si>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</si>
  <si>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</si>
  <si>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</si>
  <si>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</si>
  <si>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</si>
  <si>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</si>
  <si>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</si>
  <si>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</si>
  <si>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</si>
  <si>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</si>
  <si>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</si>
  <si>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</si>
  <si>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</si>
  <si>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</si>
  <si>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</si>
  <si>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</si>
  <si>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</si>
  <si>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</si>
  <si>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</si>
  <si>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</si>
  <si>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</si>
  <si>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</si>
  <si>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</si>
  <si>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</si>
  <si>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</si>
  <si>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</si>
  <si>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</si>
  <si>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</si>
  <si>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</si>
  <si>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</si>
  <si>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</si>
  <si>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</si>
  <si>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</si>
  <si>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</si>
  <si>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</si>
  <si>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</si>
  <si>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</si>
  <si>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</si>
  <si>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</si>
  <si>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</si>
  <si>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</si>
  <si>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</si>
  <si>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</si>
  <si>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</si>
  <si>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</si>
  <si>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</si>
  <si>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</si>
  <si>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</si>
  <si>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</si>
  <si>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</si>
  <si>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</si>
  <si>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</si>
  <si>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</si>
  <si>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</si>
  <si>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</si>
  <si>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</si>
  <si>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</si>
  <si>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</si>
  <si>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</si>
  <si>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</si>
  <si>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</si>
  <si>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</si>
  <si>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</si>
  <si>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</si>
  <si>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</si>
  <si>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</si>
  <si>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</si>
  <si>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</si>
  <si>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</si>
  <si>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</si>
  <si>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</si>
  <si>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</si>
  <si>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</si>
  <si>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</si>
  <si>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</si>
  <si>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</si>
  <si>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</si>
  <si>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</si>
  <si>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</si>
  <si>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</si>
  <si>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</si>
  <si>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</si>
  <si>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</si>
  <si>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</si>
  <si>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</si>
  <si>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</si>
  <si>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</si>
  <si>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</si>
  <si>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</si>
  <si>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</si>
  <si>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</si>
  <si>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</si>
  <si>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</si>
  <si>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</si>
  <si>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</si>
  <si>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</si>
  <si>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</si>
  <si>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</si>
  <si>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</si>
  <si>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</si>
  <si>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</si>
  <si>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</si>
  <si>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</si>
  <si>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</si>
  <si>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</si>
  <si>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</si>
  <si>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</si>
  <si>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</si>
  <si>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</si>
  <si>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</si>
  <si>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</si>
  <si>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</si>
  <si>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</si>
  <si>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</si>
  <si>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</si>
  <si>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</si>
  <si>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</si>
  <si>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</si>
  <si>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</si>
  <si>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</si>
  <si>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</si>
  <si>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</si>
  <si>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</si>
  <si>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</si>
  <si>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</si>
  <si>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</si>
  <si>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</si>
  <si>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</si>
  <si>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</si>
  <si>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</si>
  <si>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</si>
  <si>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</si>
  <si>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</si>
  <si>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</si>
  <si>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</si>
  <si>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</si>
  <si>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</si>
  <si>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</si>
  <si>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</si>
  <si>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</si>
  <si>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</si>
  <si>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</si>
  <si>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</si>
  <si>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</si>
  <si>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</si>
  <si>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</si>
  <si>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</si>
  <si>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</si>
  <si>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</si>
  <si>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</si>
  <si>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</si>
  <si>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</si>
  <si>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</si>
  <si>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</si>
  <si>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</si>
  <si>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</si>
  <si>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</si>
  <si>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</si>
  <si>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</si>
  <si>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</si>
  <si>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</si>
  <si>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</si>
  <si>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</si>
  <si>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</si>
  <si>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</si>
  <si>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</si>
  <si>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</si>
  <si>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</si>
  <si>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</si>
  <si>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</si>
  <si>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</si>
  <si>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</si>
  <si>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</si>
  <si>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</si>
  <si>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</si>
  <si>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</si>
  <si>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</si>
  <si>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</si>
  <si>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</si>
  <si>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</si>
  <si>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</si>
  <si>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</si>
  <si>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</si>
  <si>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</si>
  <si>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</si>
  <si>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</si>
  <si>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</si>
  <si>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</si>
  <si>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</si>
  <si>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</si>
  <si>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</si>
  <si>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</si>
  <si>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</si>
  <si>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</si>
  <si>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</si>
  <si>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</si>
  <si>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</si>
  <si>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</si>
  <si>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</si>
  <si>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</si>
  <si>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</si>
  <si>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</si>
  <si>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</si>
  <si>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</si>
  <si>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</si>
  <si>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</si>
  <si>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</si>
  <si>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</si>
  <si>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</si>
  <si>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</si>
  <si>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</si>
  <si>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</si>
  <si>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</si>
  <si>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</si>
  <si>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</si>
  <si>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</si>
  <si>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</si>
  <si>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</si>
  <si>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</si>
  <si>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</si>
  <si>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</si>
  <si>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</si>
  <si>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</si>
  <si>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</si>
  <si>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</si>
  <si>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</si>
  <si>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</si>
  <si>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</si>
  <si>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</si>
  <si>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</si>
  <si>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</si>
  <si>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</si>
  <si>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</si>
  <si>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</si>
  <si>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</si>
  <si>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</si>
  <si>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</si>
  <si>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</si>
  <si>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</si>
  <si>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</si>
  <si>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</si>
  <si>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</si>
  <si>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</si>
  <si>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</si>
  <si>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</si>
  <si>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</si>
  <si>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</si>
  <si>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</si>
  <si>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</si>
  <si>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</si>
  <si>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</si>
  <si>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</si>
  <si>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</si>
  <si>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</si>
  <si>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</si>
  <si>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</si>
  <si>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</si>
  <si>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</si>
  <si>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</si>
  <si>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</si>
  <si>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</si>
  <si>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</si>
  <si>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</si>
  <si>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</si>
  <si>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</si>
  <si>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</si>
  <si>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</si>
  <si>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</si>
  <si>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</si>
  <si>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</si>
  <si>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</si>
  <si>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</si>
  <si>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</si>
  <si>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</si>
  <si>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</si>
  <si>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</si>
  <si>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</si>
  <si>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</si>
  <si>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</si>
  <si>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</si>
  <si>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</si>
  <si>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</si>
  <si>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</si>
  <si>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</si>
  <si>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</si>
  <si>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</si>
  <si>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</si>
  <si>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</si>
  <si>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</si>
  <si>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</si>
  <si>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</si>
  <si>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</si>
  <si>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</si>
  <si>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</si>
  <si>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</si>
  <si>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</si>
  <si>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</si>
  <si>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</si>
  <si>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</si>
  <si>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</si>
  <si>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</si>
  <si>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</si>
  <si>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</si>
  <si>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</si>
  <si>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</si>
  <si>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</si>
  <si>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</si>
  <si>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</si>
  <si>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</si>
  <si>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</si>
  <si>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</si>
  <si>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</si>
  <si>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</si>
  <si>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</si>
  <si>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</si>
  <si>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</si>
  <si>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</si>
  <si>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</si>
  <si>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</si>
  <si>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</si>
  <si>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</si>
  <si>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</si>
  <si>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</si>
  <si>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</si>
  <si>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</si>
  <si>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</si>
  <si>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</si>
  <si>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</si>
  <si>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</si>
  <si>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</si>
  <si>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</si>
  <si>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</si>
  <si>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</si>
  <si>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</si>
  <si>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</si>
  <si>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</si>
  <si>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</si>
  <si>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</si>
  <si>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</si>
  <si>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</si>
  <si>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</si>
  <si>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</si>
  <si>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</si>
  <si>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</si>
  <si>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</si>
  <si>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</si>
  <si>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</si>
  <si>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</si>
  <si>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</si>
  <si>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</si>
  <si>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</si>
  <si>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</si>
  <si>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</si>
  <si>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</si>
  <si>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</si>
  <si>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</si>
  <si>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</si>
  <si>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</si>
  <si>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</si>
  <si>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</si>
  <si>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</si>
  <si>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</si>
  <si>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</si>
  <si>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</si>
  <si>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</si>
  <si>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</si>
  <si>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</si>
  <si>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</si>
  <si>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</si>
  <si>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</si>
  <si>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</si>
  <si>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</si>
  <si>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</si>
  <si>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</si>
  <si>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</si>
  <si>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</si>
  <si>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</si>
  <si>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</si>
  <si>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</si>
  <si>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</si>
  <si>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</si>
  <si>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</si>
  <si>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</si>
  <si>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</si>
  <si>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</si>
  <si>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</si>
  <si>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</si>
  <si>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</si>
  <si>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</si>
  <si>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</si>
  <si>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</si>
  <si>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</si>
  <si>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</si>
  <si>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</si>
  <si>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</si>
  <si>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</si>
  <si>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</si>
  <si>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</si>
  <si>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</si>
  <si>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</si>
  <si>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</si>
  <si>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</si>
  <si>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</si>
  <si>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</si>
  <si>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</si>
  <si>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</si>
  <si>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</si>
  <si>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</si>
  <si>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</si>
  <si>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</si>
  <si>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</si>
  <si>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</si>
  <si>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</si>
  <si>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</si>
  <si>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</si>
  <si>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</si>
  <si>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</si>
  <si>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</si>
  <si>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</si>
  <si>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</si>
  <si>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</si>
  <si>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</si>
  <si>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</si>
  <si>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</si>
  <si>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</si>
  <si>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</si>
  <si>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</si>
  <si>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</si>
  <si>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</si>
  <si>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</si>
  <si>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</si>
  <si>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</si>
  <si>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</si>
  <si>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</si>
  <si>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</si>
  <si>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</si>
  <si>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</si>
  <si>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</si>
  <si>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</si>
  <si>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</si>
  <si>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</si>
  <si>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</si>
  <si>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</si>
  <si>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</si>
  <si>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</si>
  <si>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</si>
  <si>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</si>
  <si>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</si>
  <si>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</si>
  <si>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</si>
  <si>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</si>
  <si>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</si>
  <si>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</si>
  <si>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</si>
  <si>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</si>
  <si>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</si>
  <si>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</si>
  <si>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</si>
  <si>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</si>
  <si>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</si>
  <si>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</si>
  <si>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</si>
  <si>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</si>
  <si>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</si>
  <si>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</si>
  <si>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</si>
  <si>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</si>
  <si>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</si>
  <si>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</si>
  <si>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</si>
  <si>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</si>
  <si>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</si>
  <si>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</si>
  <si>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</si>
  <si>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</si>
  <si>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</si>
  <si>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</si>
  <si>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</si>
  <si>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</si>
  <si>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</si>
  <si>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</si>
  <si>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</si>
  <si>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</si>
  <si>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</si>
  <si>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</si>
  <si>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</si>
  <si>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</si>
  <si>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</si>
  <si>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</si>
  <si>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</si>
  <si>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</si>
  <si>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</si>
  <si>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</si>
  <si>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</si>
  <si>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</si>
  <si>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</si>
  <si>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</si>
  <si>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</si>
  <si>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</si>
  <si>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</si>
  <si>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</si>
  <si>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</si>
  <si>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</si>
  <si>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</si>
  <si>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</si>
  <si>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</si>
  <si>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</si>
  <si>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</si>
  <si>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</si>
  <si>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</si>
  <si>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</si>
  <si>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</si>
  <si>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</si>
  <si>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</si>
  <si>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</si>
  <si>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</si>
  <si>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</si>
  <si>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</si>
  <si>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</si>
  <si>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</si>
  <si>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</si>
  <si>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</si>
  <si>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</si>
  <si>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</si>
  <si>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</si>
  <si>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</si>
  <si>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</si>
  <si>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</si>
  <si>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</si>
  <si>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</si>
  <si>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</si>
  <si>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</si>
  <si>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</si>
  <si>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</si>
  <si>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</si>
  <si>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</si>
  <si>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</si>
  <si>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</si>
  <si>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</si>
  <si>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</si>
  <si>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</si>
  <si>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</si>
  <si>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</si>
  <si>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</si>
  <si>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</si>
  <si>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</si>
  <si>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</si>
  <si>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</si>
  <si>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</si>
  <si>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</si>
  <si>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</si>
  <si>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</si>
  <si>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</si>
  <si>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</si>
  <si>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</si>
  <si>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</si>
  <si>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</si>
  <si>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</si>
  <si>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</si>
  <si>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</si>
  <si>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</si>
  <si>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</si>
  <si>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</si>
  <si>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</si>
  <si>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</si>
  <si>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</si>
  <si>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</si>
  <si>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</si>
  <si>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</si>
  <si>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</si>
  <si>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</si>
  <si>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</si>
  <si>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</si>
  <si>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</si>
  <si>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</si>
  <si>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</si>
  <si>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</si>
  <si>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</si>
  <si>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</si>
  <si>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</si>
  <si>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</si>
  <si>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</si>
  <si>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</si>
  <si>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</si>
  <si>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</si>
  <si>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</si>
  <si>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</si>
  <si>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</si>
  <si>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</si>
  <si>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</si>
  <si>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</si>
  <si>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</si>
  <si>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</si>
  <si>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</si>
  <si>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</si>
  <si>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</si>
  <si>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</si>
  <si>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</si>
  <si>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</si>
  <si>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</si>
  <si>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</si>
  <si>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</si>
  <si>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</si>
  <si>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</si>
  <si>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</si>
  <si>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</si>
  <si>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</si>
  <si>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</si>
  <si>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</si>
  <si>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</si>
  <si>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</si>
  <si>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</si>
  <si>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</si>
  <si>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</si>
  <si>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</si>
  <si>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</si>
  <si>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</si>
  <si>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</si>
  <si>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</si>
  <si>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</si>
  <si>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</si>
  <si>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</si>
  <si>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</si>
  <si>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</si>
  <si>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</si>
  <si>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</si>
  <si>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</si>
  <si>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</si>
  <si>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</si>
  <si>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</si>
  <si>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</si>
  <si>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</si>
  <si>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</si>
  <si>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</si>
  <si>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</si>
  <si>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</si>
  <si>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</si>
  <si>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</si>
  <si>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</si>
  <si>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</si>
  <si>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</si>
  <si>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</si>
  <si>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</si>
  <si>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</si>
  <si>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</si>
  <si>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</si>
  <si>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</si>
  <si>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</si>
  <si>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</si>
  <si>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</si>
  <si>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</si>
  <si>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</si>
  <si>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</si>
  <si>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</si>
  <si>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</si>
  <si>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</si>
  <si>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</si>
  <si>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</si>
  <si>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</si>
  <si>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</si>
  <si>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</si>
  <si>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</si>
  <si>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</si>
  <si>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</si>
  <si>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</si>
  <si>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</si>
  <si>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</si>
  <si>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</si>
  <si>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</si>
  <si>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</si>
  <si>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</si>
  <si>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</si>
  <si>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</si>
  <si>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</si>
  <si>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</si>
  <si>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</si>
  <si>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</si>
  <si>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</si>
  <si>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</si>
  <si>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</si>
  <si>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</si>
  <si>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</si>
  <si>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</si>
  <si>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</si>
  <si>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</si>
  <si>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</si>
  <si>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</si>
  <si>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</si>
  <si>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</si>
  <si>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</si>
  <si>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</si>
  <si>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</si>
  <si>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</si>
  <si>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</si>
  <si>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</si>
  <si>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</si>
  <si>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</si>
  <si>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</si>
  <si>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</si>
  <si>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</si>
  <si>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</si>
  <si>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</si>
  <si>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</si>
  <si>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</si>
  <si>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</si>
  <si>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</si>
  <si>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</si>
  <si>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</si>
  <si>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</si>
  <si>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</si>
  <si>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</si>
  <si>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</si>
  <si>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</si>
  <si>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</si>
  <si>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</si>
  <si>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</si>
  <si>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</si>
  <si>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</si>
  <si>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</si>
  <si>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</si>
  <si>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</si>
  <si>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</si>
  <si>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</si>
  <si>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</si>
  <si>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</si>
  <si>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</si>
  <si>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</si>
  <si>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</si>
  <si>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</si>
  <si>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</si>
  <si>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</si>
  <si>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</si>
  <si>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</si>
  <si>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</si>
  <si>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</si>
  <si>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</si>
  <si>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</si>
  <si>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</si>
  <si>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</si>
  <si>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</si>
  <si>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</si>
  <si>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</si>
  <si>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</si>
  <si>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</si>
  <si>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</si>
  <si>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</si>
  <si>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</si>
  <si>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</si>
  <si>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</si>
  <si>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</si>
  <si>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</si>
  <si>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</si>
  <si>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</si>
  <si>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</si>
  <si>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</si>
  <si>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</si>
  <si>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</si>
  <si>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</si>
  <si>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</si>
  <si>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</si>
  <si>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</si>
  <si>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</si>
  <si>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</si>
  <si>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</si>
  <si>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</si>
  <si>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</si>
  <si>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</si>
  <si>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</si>
  <si>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</si>
  <si>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</si>
  <si>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</si>
  <si>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</si>
  <si>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</si>
  <si>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</si>
  <si>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</si>
  <si>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</si>
  <si>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</si>
  <si>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</si>
  <si>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</si>
  <si>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</si>
  <si>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</si>
  <si>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</si>
  <si>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</si>
  <si>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</si>
  <si>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</si>
  <si>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</si>
  <si>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</si>
  <si>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</si>
  <si>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</si>
  <si>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</si>
  <si>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</si>
  <si>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</si>
  <si>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</si>
  <si>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</si>
  <si>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</si>
  <si>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</si>
  <si>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</si>
  <si>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</si>
  <si>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</si>
  <si>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</si>
  <si>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</si>
  <si>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</si>
  <si>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</si>
  <si>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</si>
  <si>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</si>
  <si>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</si>
  <si>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</si>
  <si>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</si>
  <si>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</si>
  <si>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</si>
  <si>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</si>
  <si>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</si>
  <si>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</si>
  <si>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</si>
  <si>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</si>
  <si>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</si>
  <si>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</si>
  <si>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</si>
  <si>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</si>
  <si>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</si>
  <si>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</si>
  <si>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</si>
  <si>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</si>
  <si>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</si>
  <si>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</si>
  <si>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</si>
  <si>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</si>
  <si>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</si>
  <si>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</si>
  <si>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</si>
  <si>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</si>
  <si>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</si>
  <si>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</si>
  <si>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</si>
  <si>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</si>
  <si>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</si>
  <si>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</si>
  <si>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</si>
  <si>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</si>
  <si>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</si>
  <si>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</si>
  <si>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</si>
  <si>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</si>
  <si>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</si>
  <si>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</si>
  <si>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</si>
  <si>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</si>
  <si>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</si>
  <si>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</si>
  <si>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</si>
  <si>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</si>
  <si>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</si>
  <si>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</si>
  <si>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</si>
  <si>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</si>
  <si>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</si>
  <si>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</si>
  <si>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</si>
  <si>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</si>
  <si>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</si>
  <si>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</si>
  <si>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</si>
  <si>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</si>
  <si>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</si>
  <si>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</si>
  <si>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</si>
  <si>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</si>
  <si>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</si>
  <si>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</si>
  <si>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</si>
  <si>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</si>
  <si>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</si>
  <si>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</si>
  <si>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</si>
  <si>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</si>
  <si>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</si>
  <si>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</si>
  <si>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</si>
  <si>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</si>
  <si>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</si>
  <si>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</si>
  <si>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</si>
  <si>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</si>
  <si>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</si>
  <si>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</si>
  <si>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</si>
  <si>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</si>
  <si>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</si>
  <si>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</si>
  <si>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</si>
  <si>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</si>
  <si>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</si>
  <si>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</si>
  <si>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</si>
  <si>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</si>
  <si>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</si>
  <si>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</si>
  <si>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</si>
  <si>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</si>
  <si>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</si>
  <si>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</si>
  <si>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</si>
  <si>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</si>
  <si>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</si>
  <si>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</si>
  <si>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</si>
  <si>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</si>
  <si>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</si>
  <si>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</si>
  <si>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</si>
  <si>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</si>
  <si>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</si>
  <si>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</si>
  <si>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</si>
  <si>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</si>
  <si>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</si>
  <si>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</si>
  <si>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</si>
  <si>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</si>
  <si>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</si>
  <si>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</si>
  <si>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</si>
  <si>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</si>
  <si>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</si>
  <si>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</si>
  <si>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</si>
  <si>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</si>
  <si>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</si>
  <si>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</si>
  <si>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</si>
  <si>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</si>
  <si>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</si>
  <si>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</si>
  <si>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</si>
  <si>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</si>
  <si>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</si>
  <si>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</si>
  <si>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</si>
  <si>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</si>
  <si>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</si>
  <si>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</si>
  <si>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</si>
  <si>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</si>
  <si>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</si>
  <si>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</si>
  <si>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</si>
  <si>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</si>
  <si>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</si>
  <si>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</si>
  <si>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</si>
  <si>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</si>
  <si>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</si>
  <si>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</si>
  <si>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</si>
  <si>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</si>
  <si>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</si>
  <si>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</si>
  <si>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</si>
  <si>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</si>
  <si>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</si>
  <si>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</si>
  <si>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</si>
  <si>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</si>
  <si>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</si>
  <si>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</si>
  <si>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</si>
  <si>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</si>
  <si>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</si>
  <si>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</si>
  <si>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</si>
  <si>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</si>
  <si>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</si>
  <si>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</si>
  <si>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</si>
  <si>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</si>
  <si>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</si>
  <si>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</si>
  <si>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</si>
  <si>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</si>
  <si>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</si>
  <si>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</si>
  <si>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</si>
  <si>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</si>
  <si>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</si>
  <si>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</si>
  <si>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</si>
  <si>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</si>
  <si>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</si>
  <si>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</si>
  <si>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</si>
  <si>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</si>
  <si>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</si>
  <si>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</si>
  <si>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</si>
  <si>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</si>
  <si>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</si>
  <si>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</si>
  <si>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</si>
  <si>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</si>
  <si>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</si>
  <si>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</si>
  <si>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</si>
  <si>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</si>
  <si>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</si>
  <si>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</si>
  <si>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</si>
  <si>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</si>
  <si>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</si>
  <si>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</si>
  <si>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</si>
  <si>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</si>
  <si>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</si>
  <si>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</si>
  <si>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</si>
  <si>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</si>
  <si>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</si>
  <si>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</si>
  <si>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</si>
  <si>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</si>
  <si>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</si>
  <si>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</si>
  <si>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</si>
  <si>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</si>
  <si>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</si>
  <si>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</si>
  <si>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</si>
  <si>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</si>
  <si>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</si>
  <si>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</si>
  <si>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</si>
  <si>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</si>
  <si>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</si>
  <si>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</si>
  <si>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</si>
  <si>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</si>
  <si>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</si>
  <si>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</si>
  <si>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</si>
  <si>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</si>
  <si>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</si>
  <si>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</si>
  <si>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</si>
  <si>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</si>
  <si>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</si>
  <si>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</si>
  <si>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</si>
  <si>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</si>
  <si>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</si>
  <si>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</si>
  <si>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</si>
  <si>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</si>
  <si>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</si>
  <si>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</si>
  <si>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</si>
  <si>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</si>
  <si>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</si>
  <si>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</si>
  <si>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</si>
  <si>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</si>
  <si>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</si>
  <si>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</si>
  <si>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</si>
  <si>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</si>
  <si>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</si>
  <si>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</si>
  <si>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</si>
  <si>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</si>
  <si>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</si>
  <si>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</si>
  <si>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</si>
  <si>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</si>
  <si>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</si>
  <si>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</si>
  <si>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</si>
  <si>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</si>
  <si>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</si>
  <si>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</si>
  <si>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</si>
  <si>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</si>
  <si>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</si>
  <si>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</si>
  <si>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</si>
  <si>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</si>
  <si>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</si>
  <si>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</si>
  <si>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</si>
  <si>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</si>
  <si>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</si>
  <si>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</si>
  <si>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</si>
  <si>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</si>
  <si>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</si>
  <si>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</si>
  <si>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</si>
  <si>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</si>
  <si>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</si>
  <si>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</si>
  <si>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</si>
  <si>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</si>
  <si>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</si>
  <si>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</si>
  <si>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</si>
  <si>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</si>
  <si>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</si>
  <si>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</si>
  <si>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</si>
  <si>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</si>
  <si>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</si>
  <si>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</si>
  <si>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</si>
  <si>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</si>
  <si>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</si>
  <si>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</si>
  <si>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</si>
  <si>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</si>
  <si>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</si>
  <si>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</si>
  <si>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</si>
  <si>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</si>
  <si>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</si>
  <si>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</si>
  <si>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</si>
  <si>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</si>
  <si>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</si>
  <si>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</si>
  <si>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</si>
  <si>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</si>
  <si>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</si>
  <si>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</si>
  <si>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</si>
  <si>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</si>
  <si>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</si>
  <si>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</si>
  <si>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</si>
  <si>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</si>
  <si>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</si>
  <si>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</si>
  <si>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</si>
  <si>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</si>
  <si>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</si>
  <si>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</si>
  <si>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</si>
  <si>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</si>
  <si>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</si>
  <si>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</si>
  <si>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</si>
  <si>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</si>
  <si>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</si>
  <si>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</si>
  <si>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</si>
  <si>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</si>
  <si>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</si>
  <si>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</si>
  <si>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</si>
  <si>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</si>
  <si>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</si>
  <si>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</si>
  <si>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</si>
  <si>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</si>
  <si>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</si>
  <si>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</si>
  <si>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</si>
  <si>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</si>
  <si>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</si>
  <si>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</si>
  <si>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</si>
  <si>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</si>
  <si>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</si>
  <si>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</si>
  <si>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</si>
  <si>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</si>
  <si>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</si>
  <si>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</si>
  <si>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</si>
  <si>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</si>
  <si>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</si>
  <si>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</si>
  <si>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</si>
  <si>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</si>
  <si>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</si>
  <si>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</si>
  <si>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</si>
  <si>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</si>
  <si>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</si>
  <si>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</si>
  <si>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</si>
  <si>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</si>
  <si>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</si>
  <si>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</si>
  <si>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</si>
  <si>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</si>
  <si>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</si>
  <si>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</si>
  <si>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</si>
  <si>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</si>
  <si>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</si>
  <si>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</si>
  <si>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</si>
  <si>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</si>
  <si>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</si>
  <si>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</si>
  <si>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</si>
  <si>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</si>
  <si>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</si>
  <si>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</si>
  <si>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</si>
  <si>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</si>
  <si>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</si>
  <si>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</si>
  <si>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</si>
  <si>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</si>
  <si>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</si>
  <si>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</si>
  <si>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</si>
  <si>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</si>
  <si>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</si>
  <si>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</si>
  <si>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</si>
  <si>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</si>
  <si>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</si>
  <si>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</si>
  <si>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</si>
  <si>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</si>
  <si>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</si>
  <si>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</si>
  <si>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</si>
  <si>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</si>
  <si>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</si>
  <si>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</si>
  <si>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</si>
  <si>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</si>
  <si>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</si>
  <si>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</si>
  <si>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</si>
  <si>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</si>
  <si>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</si>
  <si>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</si>
  <si>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</si>
  <si>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</si>
  <si>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</si>
  <si>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</si>
  <si>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</si>
  <si>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</si>
  <si>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</si>
  <si>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</si>
  <si>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</si>
  <si>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</si>
  <si>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</si>
  <si>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</si>
  <si>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</si>
  <si>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</si>
  <si>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</si>
  <si>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</si>
  <si>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</si>
  <si>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</si>
  <si>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</si>
  <si>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</si>
  <si>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</si>
  <si>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</si>
  <si>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</si>
  <si>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</si>
  <si>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</si>
  <si>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</si>
  <si>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</si>
  <si>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</si>
  <si>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</si>
  <si>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</si>
  <si>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</si>
  <si>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</si>
  <si>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</si>
  <si>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</si>
  <si>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</si>
  <si>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</si>
  <si>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</si>
  <si>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</si>
  <si>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</si>
  <si>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</si>
  <si>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</si>
  <si>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</si>
  <si>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</si>
  <si>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</si>
  <si>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</si>
  <si>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</si>
  <si>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</si>
  <si>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</si>
  <si>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</si>
  <si>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</si>
  <si>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</si>
  <si>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</si>
  <si>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</si>
  <si>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</si>
  <si>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</si>
  <si>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</si>
  <si>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</si>
  <si>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</si>
  <si>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</si>
  <si>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</si>
  <si>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</si>
  <si>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</si>
  <si>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</si>
  <si>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</si>
  <si>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</si>
  <si>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</si>
  <si>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</si>
  <si>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</si>
  <si>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</si>
  <si>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</si>
  <si>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</si>
  <si>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</si>
  <si>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</si>
  <si>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</si>
  <si>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</si>
  <si>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</si>
  <si>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</si>
  <si>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</si>
  <si>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</si>
  <si>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</si>
  <si>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</si>
  <si>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</si>
  <si>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</si>
  <si>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</si>
  <si>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</si>
  <si>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</si>
  <si>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</si>
  <si>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</si>
  <si>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</si>
  <si>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</si>
  <si>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</si>
  <si>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</si>
  <si>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</si>
  <si>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</si>
  <si>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</si>
  <si>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</si>
  <si>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</si>
  <si>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</si>
  <si>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</si>
  <si>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</si>
  <si>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</si>
  <si>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</si>
  <si>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</si>
  <si>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</si>
  <si>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</si>
  <si>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</si>
  <si>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</si>
  <si>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</si>
  <si>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</si>
  <si>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</si>
  <si>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</si>
  <si>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</si>
  <si>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</si>
  <si>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</si>
  <si>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</si>
  <si>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</si>
  <si>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</si>
  <si>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</si>
  <si>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</si>
  <si>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</si>
  <si>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</si>
  <si>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</si>
  <si>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</si>
  <si>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</si>
  <si>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</si>
  <si>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</si>
  <si>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</si>
  <si>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</si>
  <si>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</si>
  <si>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</si>
  <si>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</si>
  <si>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</si>
  <si>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</si>
  <si>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</si>
  <si>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</si>
  <si>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</si>
  <si>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</si>
  <si>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</si>
  <si>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</si>
  <si>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</si>
  <si>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</si>
  <si>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</si>
  <si>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</si>
  <si>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</si>
  <si>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</si>
  <si>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</si>
  <si>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</si>
  <si>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</si>
  <si>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</si>
  <si>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</si>
  <si>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</si>
  <si>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</si>
  <si>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</si>
  <si>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</si>
  <si>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</si>
  <si>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</si>
  <si>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</si>
  <si>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</si>
  <si>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</si>
  <si>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</si>
  <si>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</si>
  <si>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</si>
  <si>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</si>
  <si>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</si>
  <si>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</si>
  <si>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</si>
  <si>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</si>
  <si>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</si>
  <si>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</si>
  <si>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</si>
  <si>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</si>
  <si>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</si>
  <si>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</si>
  <si>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</si>
  <si>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</si>
  <si>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</si>
  <si>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</si>
  <si>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</si>
  <si>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</si>
  <si>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</si>
  <si>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</si>
  <si>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</si>
  <si>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</si>
  <si>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</si>
  <si>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</si>
  <si>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</si>
  <si>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</si>
  <si>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</si>
  <si>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</si>
  <si>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</si>
  <si>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</si>
  <si>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</si>
  <si>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</si>
  <si>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</si>
  <si>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</si>
  <si>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</si>
  <si>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</si>
  <si>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</si>
  <si>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</si>
  <si>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</si>
  <si>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</si>
  <si>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</si>
  <si>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</si>
  <si>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</si>
  <si>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</si>
  <si>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</si>
  <si>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</si>
  <si>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</si>
  <si>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</si>
  <si>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</si>
  <si>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</si>
  <si>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</si>
  <si>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</si>
  <si>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</si>
  <si>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</si>
  <si>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</si>
  <si>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</si>
  <si>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</si>
  <si>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</si>
  <si>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</si>
  <si>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</si>
  <si>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</si>
  <si>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</si>
  <si>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</si>
  <si>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</si>
  <si>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</si>
  <si>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</si>
  <si>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</si>
  <si>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</si>
  <si>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</si>
  <si>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</si>
  <si>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</si>
  <si>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</si>
  <si>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</si>
  <si>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</si>
  <si>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</si>
  <si>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</si>
  <si>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</si>
  <si>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</si>
  <si>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</si>
  <si>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</si>
  <si>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</si>
  <si>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</si>
  <si>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</si>
  <si>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</si>
  <si>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</si>
  <si>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</si>
  <si>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</si>
  <si>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</si>
  <si>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</si>
  <si>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</si>
  <si>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</si>
  <si>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</si>
  <si>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</si>
  <si>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</si>
  <si>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</si>
  <si>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</si>
  <si>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</si>
  <si>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</si>
  <si>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</si>
  <si>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</si>
  <si>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</si>
  <si>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</si>
  <si>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</si>
  <si>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</si>
  <si>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</si>
  <si>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</si>
  <si>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</si>
  <si>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</si>
  <si>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</si>
  <si>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</si>
  <si>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</si>
  <si>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</si>
  <si>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</si>
  <si>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</si>
  <si>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</si>
  <si>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</si>
  <si>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</si>
  <si>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</si>
  <si>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</si>
  <si>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</si>
  <si>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</si>
  <si>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</si>
  <si>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</si>
  <si>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</si>
  <si>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</si>
  <si>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</si>
  <si>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</si>
  <si>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</si>
  <si>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</si>
  <si>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</si>
  <si>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</si>
  <si>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</si>
  <si>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</si>
  <si>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</si>
  <si>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</si>
  <si>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</si>
  <si>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</si>
  <si>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</si>
  <si>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</si>
  <si>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</si>
  <si>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</si>
  <si>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</si>
  <si>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</si>
  <si>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</si>
  <si>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</si>
  <si>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</si>
  <si>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</si>
  <si>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</si>
  <si>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</si>
  <si>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</si>
  <si>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</si>
  <si>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</si>
  <si>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</si>
  <si>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</si>
  <si>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</si>
  <si>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</si>
  <si>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</si>
  <si>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</si>
  <si>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</si>
  <si>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</si>
  <si>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</si>
  <si>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</si>
  <si>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</si>
  <si>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</si>
  <si>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</si>
  <si>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</si>
  <si>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</si>
  <si>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</si>
  <si>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</si>
  <si>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</si>
  <si>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</si>
  <si>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</si>
  <si>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</si>
  <si>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</si>
  <si>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</si>
  <si>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</si>
  <si>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</si>
  <si>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</si>
  <si>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</si>
  <si>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</si>
  <si>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</si>
  <si>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</si>
  <si>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</si>
  <si>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</si>
  <si>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</si>
  <si>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</si>
  <si>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</si>
  <si>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</si>
  <si>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</si>
  <si>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</si>
  <si>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</si>
  <si>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</si>
  <si>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</si>
  <si>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</si>
  <si>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</si>
  <si>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</si>
  <si>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</si>
  <si>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</si>
  <si>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</si>
  <si>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</si>
  <si>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</si>
  <si>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</si>
  <si>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</si>
  <si>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</si>
  <si>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</si>
  <si>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</si>
  <si>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</si>
  <si>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</si>
  <si>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</si>
  <si>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</si>
  <si>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</si>
  <si>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</si>
  <si>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</si>
  <si>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</si>
  <si>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</si>
  <si>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</si>
  <si>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</si>
  <si>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</si>
  <si>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</si>
  <si>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</si>
  <si>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</si>
  <si>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</si>
  <si>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</si>
  <si>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</si>
  <si>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</si>
  <si>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</si>
  <si>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</si>
  <si>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</si>
  <si>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</si>
  <si>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</si>
  <si>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</si>
  <si>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</si>
  <si>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</si>
  <si>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</si>
  <si>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</si>
  <si>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</si>
  <si>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</si>
  <si>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</si>
  <si>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</si>
  <si>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</si>
  <si>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</si>
  <si>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</si>
  <si>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</si>
  <si>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</si>
  <si>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</si>
  <si>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</si>
  <si>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</si>
  <si>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</si>
  <si>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</si>
  <si>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</si>
  <si>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</si>
  <si>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</si>
  <si>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</si>
  <si>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</si>
  <si>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</si>
  <si>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</si>
  <si>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</si>
  <si>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</si>
  <si>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</si>
  <si>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</si>
  <si>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</si>
  <si>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</si>
  <si>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</si>
  <si>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</si>
  <si>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</si>
  <si>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</si>
  <si>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</si>
  <si>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</si>
  <si>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</si>
  <si>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</si>
  <si>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</si>
  <si>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</si>
  <si>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</si>
  <si>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</si>
  <si>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</si>
  <si>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</si>
  <si>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</si>
  <si>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</si>
  <si>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</si>
  <si>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</si>
  <si>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</si>
  <si>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</si>
  <si>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</si>
  <si>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</si>
  <si>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</si>
  <si>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</si>
  <si>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</si>
  <si>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</si>
  <si>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</si>
  <si>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</si>
  <si>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</si>
  <si>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</si>
  <si>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</si>
  <si>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</si>
  <si>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</si>
  <si>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</si>
  <si>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</si>
  <si>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</si>
  <si>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</si>
  <si>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</si>
  <si>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</si>
  <si>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</si>
  <si>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</si>
  <si>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</si>
  <si>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</si>
  <si>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</si>
  <si>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</si>
  <si>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</si>
  <si>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</si>
  <si>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</si>
  <si>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</si>
  <si>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</si>
  <si>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</si>
  <si>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</si>
  <si>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</si>
  <si>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</si>
  <si>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</si>
  <si>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</si>
  <si>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</si>
  <si>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</si>
  <si>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</si>
  <si>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</si>
  <si>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</si>
  <si>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</si>
  <si>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</si>
  <si>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</si>
  <si>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</si>
  <si>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</si>
  <si>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</si>
  <si>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</si>
  <si>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</si>
  <si>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</si>
  <si>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</si>
  <si>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</si>
  <si>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</si>
  <si>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</si>
  <si>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</si>
  <si>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</si>
  <si>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</si>
  <si>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</si>
  <si>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</si>
  <si>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</si>
  <si>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</si>
  <si>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</si>
  <si>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</si>
  <si>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</si>
  <si>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</si>
  <si>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</si>
  <si>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</si>
  <si>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</si>
  <si>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</si>
  <si>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</si>
  <si>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</si>
  <si>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</si>
  <si>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</si>
  <si>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</si>
  <si>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</si>
  <si>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</si>
  <si>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</si>
  <si>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</si>
  <si>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</si>
  <si>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</si>
  <si>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</si>
  <si>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</si>
  <si>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</si>
  <si>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</si>
  <si>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</si>
  <si>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</si>
  <si>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</si>
  <si>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</si>
  <si>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</si>
  <si>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</si>
  <si>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</si>
  <si>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</si>
  <si>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</si>
  <si>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</si>
  <si>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</si>
  <si>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</si>
  <si>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</si>
  <si>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</si>
  <si>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</si>
  <si>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</si>
  <si>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</si>
  <si>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</si>
  <si>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</si>
  <si>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</si>
  <si>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</si>
  <si>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</si>
  <si>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</si>
  <si>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</si>
  <si>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</si>
  <si>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</si>
  <si>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</si>
  <si>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</si>
  <si>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</si>
  <si>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</si>
  <si>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</si>
  <si>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</si>
  <si>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</si>
  <si>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</si>
  <si>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</si>
  <si>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</si>
  <si>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</si>
  <si>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</si>
  <si>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</si>
  <si>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</si>
  <si>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</si>
  <si>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</si>
  <si>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</si>
  <si>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</si>
  <si>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</si>
  <si>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</si>
  <si>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</si>
  <si>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</si>
  <si>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</si>
  <si>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</si>
  <si>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</si>
  <si>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</si>
  <si>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</si>
  <si>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</si>
  <si>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</si>
  <si>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</si>
  <si>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</si>
  <si>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</si>
  <si>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</si>
  <si>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</si>
  <si>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</si>
  <si>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</si>
  <si>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</si>
  <si>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</si>
  <si>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</si>
  <si>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</si>
  <si>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</si>
  <si>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</si>
  <si>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</si>
  <si>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</si>
  <si>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</si>
  <si>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</si>
  <si>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</si>
  <si>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</si>
  <si>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</si>
  <si>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</si>
  <si>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</si>
  <si>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</si>
  <si>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</si>
  <si>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</si>
  <si>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</si>
  <si>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</si>
  <si>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</si>
  <si>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</si>
  <si>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</si>
  <si>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</si>
  <si>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</si>
  <si>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</si>
  <si>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</si>
  <si>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</si>
  <si>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</si>
  <si>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</si>
  <si>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</si>
  <si>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</si>
  <si>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</si>
  <si>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</si>
  <si>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</si>
  <si>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</si>
  <si>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</si>
  <si>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</si>
  <si>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</si>
  <si>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</si>
  <si>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</si>
  <si>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</si>
  <si>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</si>
  <si>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</si>
  <si>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</si>
  <si>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</si>
  <si>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</si>
  <si>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</si>
  <si>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</si>
  <si>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</si>
  <si>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</si>
  <si>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</si>
  <si>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</si>
  <si>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</si>
  <si>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</si>
  <si>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</si>
  <si>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</si>
  <si>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</si>
  <si>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</si>
  <si>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</si>
  <si>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</si>
  <si>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</si>
  <si>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</si>
  <si>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</si>
  <si>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</si>
  <si>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</si>
  <si>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</si>
  <si>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</si>
  <si>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</si>
  <si>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</si>
  <si>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</si>
  <si>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</si>
  <si>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</si>
  <si>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</si>
  <si>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</si>
  <si>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</si>
  <si>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</si>
  <si>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</si>
  <si>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</si>
  <si>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</si>
  <si>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</si>
  <si>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</si>
  <si>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</si>
  <si>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</si>
  <si>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</si>
  <si>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</si>
  <si>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</si>
  <si>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</si>
  <si>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</si>
  <si>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</si>
  <si>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</si>
  <si>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</si>
  <si>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</si>
  <si>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</si>
  <si>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</si>
  <si>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</si>
  <si>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</si>
  <si>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</si>
  <si>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</si>
  <si>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</si>
  <si>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</si>
  <si>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</si>
  <si>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</si>
  <si>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</si>
  <si>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</si>
  <si>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</si>
  <si>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</si>
  <si>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</si>
  <si>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</si>
  <si>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</si>
  <si>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</si>
  <si>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</si>
  <si>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</si>
  <si>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</si>
  <si>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</si>
  <si>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</si>
  <si>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</si>
  <si>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</si>
  <si>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</si>
  <si>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</si>
  <si>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</si>
  <si>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</si>
  <si>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</si>
  <si>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</si>
  <si>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</si>
  <si>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</si>
  <si>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</si>
  <si>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</si>
  <si>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</si>
  <si>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</si>
  <si>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</si>
  <si>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</si>
  <si>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</si>
  <si>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</si>
  <si>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</si>
  <si>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</si>
  <si>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</si>
  <si>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</si>
  <si>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</si>
  <si>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</si>
  <si>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</si>
  <si>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</si>
  <si>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</si>
  <si>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</si>
  <si>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</si>
  <si>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</si>
  <si>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</si>
  <si>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</si>
  <si>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</si>
  <si>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</si>
  <si>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</si>
  <si>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</si>
  <si>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</si>
  <si>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</si>
  <si>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</si>
  <si>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</si>
  <si>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</si>
  <si>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</si>
  <si>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</si>
  <si>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</si>
  <si>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</si>
  <si>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</si>
  <si>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</si>
  <si>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</si>
  <si>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</si>
  <si>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</si>
  <si>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</si>
  <si>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</si>
  <si>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</si>
  <si>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</si>
  <si>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</si>
  <si>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</si>
  <si>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</si>
  <si>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</si>
  <si>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</si>
  <si>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</si>
  <si>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</si>
  <si>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</si>
  <si>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</si>
  <si>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</si>
  <si>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</si>
  <si>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</si>
  <si>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</si>
  <si>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</si>
  <si>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</si>
  <si>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</si>
  <si>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</si>
  <si>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</si>
  <si>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</si>
  <si>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</si>
  <si>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</si>
  <si>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</si>
  <si>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</si>
  <si>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</si>
  <si>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</si>
  <si>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</si>
  <si>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</si>
  <si>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</si>
  <si>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</si>
  <si>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</si>
  <si>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</si>
  <si>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</si>
  <si>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</si>
  <si>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</si>
  <si>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</si>
  <si>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</si>
  <si>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</si>
  <si>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</si>
  <si>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</si>
  <si>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</si>
  <si>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</si>
  <si>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</si>
  <si>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</si>
  <si>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</si>
  <si>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</si>
  <si>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</si>
  <si>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</si>
  <si>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</si>
  <si>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</si>
  <si>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</si>
  <si>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</si>
  <si>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</si>
  <si>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</si>
  <si>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</si>
  <si>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</si>
  <si>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</si>
  <si>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</si>
  <si>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</si>
  <si>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</si>
  <si>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</si>
  <si>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</si>
  <si>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</si>
  <si>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</si>
  <si>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</si>
  <si>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</si>
  <si>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</si>
  <si>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</si>
  <si>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</si>
  <si>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</si>
  <si>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</si>
  <si>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</si>
  <si>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</si>
  <si>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</si>
  <si>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</si>
  <si>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</si>
  <si>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</si>
  <si>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</si>
  <si>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</si>
  <si>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</si>
  <si>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</si>
  <si>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</si>
  <si>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</si>
  <si>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</si>
  <si>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</si>
  <si>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</si>
  <si>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</si>
  <si>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</si>
  <si>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</si>
  <si>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</si>
  <si>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</si>
  <si>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</si>
  <si>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</si>
  <si>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</si>
  <si>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</si>
  <si>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</si>
  <si>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</si>
  <si>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</si>
  <si>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</si>
  <si>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</si>
  <si>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</si>
  <si>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</si>
  <si>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</si>
  <si>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</si>
  <si>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</si>
  <si>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</si>
  <si>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</si>
  <si>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</si>
  <si>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</si>
  <si>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</si>
  <si>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</si>
  <si>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</si>
  <si>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</si>
  <si>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</si>
  <si>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</si>
  <si>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</si>
  <si>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</si>
  <si>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</si>
  <si>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</si>
  <si>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</si>
  <si>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</si>
  <si>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</si>
  <si>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</si>
  <si>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</si>
  <si>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</si>
  <si>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</si>
  <si>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</si>
  <si>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</si>
  <si>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</si>
  <si>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</si>
  <si>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</si>
  <si>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</si>
  <si>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</si>
  <si>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</si>
  <si>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</si>
  <si>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</si>
  <si>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</si>
  <si>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</si>
  <si>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</si>
  <si>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</si>
  <si>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</si>
  <si>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</si>
  <si>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</si>
  <si>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</si>
  <si>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</si>
  <si>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</si>
  <si>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</si>
  <si>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</si>
  <si>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</si>
  <si>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</si>
  <si>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</si>
  <si>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</si>
  <si>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</si>
  <si>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</si>
  <si>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</si>
  <si>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</si>
  <si>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</si>
  <si>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</si>
  <si>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</si>
  <si>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</si>
  <si>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</si>
  <si>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</si>
  <si>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</si>
  <si>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</si>
  <si>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</si>
  <si>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</si>
  <si>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</si>
  <si>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</si>
  <si>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</si>
  <si>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</si>
  <si>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</si>
  <si>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</si>
  <si>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</si>
  <si>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</si>
  <si>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</si>
  <si>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</si>
  <si>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</si>
  <si>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</si>
  <si>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</si>
  <si>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</si>
  <si>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</si>
  <si>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</si>
  <si>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</si>
  <si>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</si>
  <si>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</si>
  <si>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</si>
  <si>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</si>
  <si>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</si>
  <si>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</si>
  <si>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</si>
  <si>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</si>
  <si>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</si>
  <si>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</si>
  <si>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</si>
  <si>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</si>
  <si>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</si>
  <si>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</si>
  <si>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</si>
  <si>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</si>
  <si>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</si>
  <si>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</si>
  <si>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</si>
  <si>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</si>
  <si>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</si>
  <si>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</si>
  <si>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</si>
  <si>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</si>
  <si>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</si>
  <si>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</si>
  <si>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</si>
  <si>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</si>
  <si>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</si>
  <si>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</si>
  <si>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</si>
  <si>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</si>
  <si>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</si>
  <si>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</si>
  <si>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</si>
  <si>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</si>
  <si>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</si>
  <si>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</si>
  <si>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</si>
  <si>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</si>
  <si>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</si>
  <si>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</si>
  <si>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</si>
  <si>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</si>
  <si>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</si>
  <si>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</si>
  <si>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</si>
  <si>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</si>
  <si>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</si>
  <si>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</si>
  <si>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</si>
  <si>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</si>
  <si>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</si>
  <si>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</si>
  <si>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</si>
  <si>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</si>
  <si>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</si>
  <si>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</si>
  <si>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</si>
  <si>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</si>
  <si>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</si>
  <si>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</si>
  <si>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</si>
  <si>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</si>
  <si>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</si>
  <si>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</si>
  <si>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</si>
  <si>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</si>
  <si>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</si>
  <si>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</si>
  <si>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</si>
  <si>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</si>
  <si>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</si>
  <si>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</si>
  <si>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</si>
  <si>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</si>
  <si>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</si>
  <si>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</si>
  <si>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</si>
  <si>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</si>
  <si>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</si>
  <si>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</si>
  <si>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</si>
  <si>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</si>
  <si>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</si>
  <si>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</si>
  <si>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</si>
  <si>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</si>
  <si>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</si>
  <si>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</si>
  <si>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</si>
  <si>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</si>
  <si>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</si>
  <si>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</si>
  <si>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</si>
  <si>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</si>
  <si>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</si>
  <si>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</si>
  <si>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</si>
  <si>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</si>
  <si>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</si>
  <si>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</si>
  <si>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</si>
  <si>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</si>
  <si>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</si>
  <si>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</si>
  <si>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</si>
  <si>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</si>
  <si>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</si>
  <si>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</si>
  <si>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</si>
  <si>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</si>
  <si>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</si>
  <si>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</si>
  <si>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</si>
  <si>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</si>
  <si>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</si>
  <si>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</si>
  <si>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</si>
  <si>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</si>
  <si>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</si>
  <si>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</si>
  <si>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</si>
  <si>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</si>
  <si>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</si>
  <si>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</si>
  <si>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</si>
  <si>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</si>
  <si>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</si>
  <si>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</si>
  <si>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</si>
  <si>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</si>
  <si>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</si>
  <si>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</si>
  <si>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</si>
  <si>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</si>
  <si>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</si>
  <si>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</si>
  <si>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</si>
  <si>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</si>
  <si>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</si>
  <si>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</si>
  <si>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</si>
  <si>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</si>
  <si>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</si>
  <si>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</si>
  <si>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</si>
  <si>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</si>
  <si>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</si>
  <si>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</si>
  <si>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</si>
  <si>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</si>
  <si>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</si>
  <si>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</si>
  <si>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</si>
  <si>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</si>
  <si>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</si>
  <si>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</si>
  <si>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</si>
  <si>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</si>
  <si>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</si>
  <si>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</si>
  <si>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</si>
  <si>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</si>
  <si>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</si>
  <si>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</si>
  <si>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</si>
  <si>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</si>
  <si>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</si>
  <si>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</si>
  <si>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</si>
  <si>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</si>
  <si>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</si>
  <si>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</si>
  <si>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</si>
  <si>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</si>
  <si>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</si>
  <si>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</si>
  <si>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</si>
  <si>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</si>
  <si>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</si>
  <si>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</si>
  <si>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</si>
  <si>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</si>
  <si>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</si>
  <si>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</si>
  <si>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</si>
  <si>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</si>
  <si>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</si>
  <si>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</si>
  <si>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</si>
  <si>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</si>
  <si>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</si>
  <si>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</si>
  <si>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</si>
  <si>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</si>
  <si>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</si>
  <si>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</si>
  <si>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</si>
  <si>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</si>
  <si>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</si>
  <si>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</si>
  <si>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</si>
  <si>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</si>
  <si>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</si>
  <si>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</si>
  <si>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</si>
  <si>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</si>
  <si>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</si>
  <si>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</si>
  <si>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</si>
  <si>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</si>
  <si>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</si>
  <si>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</si>
  <si>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</si>
  <si>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</si>
  <si>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</si>
  <si>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</si>
  <si>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</si>
  <si>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</si>
  <si>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</si>
  <si>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</si>
  <si>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</si>
  <si>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</si>
  <si>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</si>
  <si>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</si>
  <si>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</si>
  <si>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</si>
  <si>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</si>
  <si>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</si>
  <si>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</si>
  <si>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</si>
  <si>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</si>
  <si>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</si>
  <si>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</si>
  <si>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</si>
  <si>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</si>
  <si>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</si>
  <si>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</si>
  <si>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</si>
  <si>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</si>
  <si>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</si>
  <si>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</si>
  <si>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</si>
  <si>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</si>
  <si>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</si>
  <si>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</si>
  <si>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</si>
  <si>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</si>
  <si>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</si>
  <si>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</si>
  <si>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</si>
  <si>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</si>
  <si>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</si>
  <si>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</si>
  <si>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</si>
  <si>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</si>
  <si>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</si>
  <si>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</si>
  <si>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</si>
  <si>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</si>
  <si>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</si>
  <si>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</si>
  <si>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</si>
  <si>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</si>
  <si>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</si>
  <si>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</si>
  <si>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</si>
  <si>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</si>
  <si>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</si>
  <si>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</si>
  <si>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</si>
  <si>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</si>
  <si>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</si>
  <si>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</si>
  <si>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</si>
  <si>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</si>
  <si>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</si>
  <si>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</si>
  <si>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</si>
  <si>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</si>
  <si>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</si>
  <si>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</si>
  <si>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</si>
  <si>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</si>
  <si>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</si>
  <si>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</si>
  <si>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</si>
  <si>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</si>
  <si>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</si>
  <si>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</si>
  <si>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</si>
  <si>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</si>
  <si>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</si>
  <si>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</si>
  <si>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</si>
  <si>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</si>
  <si>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</si>
  <si>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</si>
  <si>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</si>
  <si>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</si>
  <si>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</si>
  <si>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</si>
  <si>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</si>
  <si>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</si>
  <si>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</si>
  <si>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</si>
  <si>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</si>
  <si>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</si>
  <si>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</si>
  <si>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</si>
  <si>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</si>
  <si>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</si>
  <si>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</si>
  <si>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</si>
  <si>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</si>
  <si>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</si>
  <si>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</si>
  <si>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</si>
  <si>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</si>
  <si>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</si>
  <si>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</si>
  <si>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</si>
  <si>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</si>
  <si>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</si>
  <si>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</si>
  <si>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</si>
  <si>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</si>
  <si>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</si>
  <si>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</si>
  <si>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</si>
  <si>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</si>
  <si>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</si>
  <si>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</si>
  <si>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</si>
  <si>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</si>
  <si>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</si>
  <si>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</si>
  <si>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</si>
  <si>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</si>
  <si>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</si>
  <si>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</si>
  <si>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</si>
  <si>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</si>
  <si>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</si>
  <si>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</si>
  <si>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</si>
  <si>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</si>
  <si>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</si>
  <si>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</si>
  <si>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</si>
  <si>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</si>
  <si>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</si>
  <si>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</si>
  <si>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</si>
  <si>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</si>
  <si>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</si>
  <si>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</si>
  <si>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</si>
  <si>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</si>
  <si>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</si>
  <si>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</si>
  <si>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</si>
  <si>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</si>
  <si>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</si>
  <si>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</si>
  <si>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</si>
  <si>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</si>
  <si>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</si>
  <si>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</si>
  <si>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</si>
  <si>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</si>
  <si>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</si>
  <si>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</si>
  <si>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</si>
  <si>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</si>
  <si>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</si>
  <si>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</si>
  <si>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</si>
  <si>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</si>
  <si>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</si>
  <si>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</si>
  <si>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</si>
  <si>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</si>
  <si>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</si>
  <si>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</si>
  <si>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</si>
  <si>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</si>
  <si>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</si>
  <si>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</si>
  <si>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</si>
  <si>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</si>
  <si>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</si>
  <si>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</si>
  <si>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</si>
  <si>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</si>
  <si>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</si>
  <si>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</si>
  <si>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</si>
  <si>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</si>
  <si>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</si>
  <si>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</si>
  <si>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</si>
  <si>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</si>
  <si>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</si>
  <si>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</si>
  <si>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</si>
  <si>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</si>
  <si>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</si>
  <si>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</si>
  <si>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</si>
  <si>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</si>
  <si>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</si>
  <si>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</si>
  <si>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</si>
  <si>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</si>
  <si>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</si>
  <si>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</si>
  <si>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</si>
  <si>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</si>
  <si>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</si>
  <si>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</si>
  <si>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</si>
  <si>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</si>
  <si>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</si>
  <si>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</si>
  <si>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</si>
  <si>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</si>
  <si>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</si>
  <si>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</si>
  <si>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</si>
  <si>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</si>
  <si>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</si>
  <si>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</si>
  <si>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</si>
  <si>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</si>
  <si>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</si>
  <si>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</si>
  <si>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</si>
  <si>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</si>
  <si>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</si>
  <si>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</si>
  <si>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</si>
  <si>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</si>
  <si>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</si>
  <si>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</si>
  <si>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</si>
  <si>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</si>
  <si>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</si>
  <si>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</si>
  <si>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</si>
  <si>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</si>
  <si>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</si>
  <si>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</si>
  <si>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</si>
  <si>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</si>
  <si>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</si>
  <si>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</si>
  <si>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</si>
  <si>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</si>
  <si>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</si>
  <si>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</si>
  <si>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</si>
  <si>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</si>
  <si>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</si>
  <si>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</si>
  <si>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</si>
  <si>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</si>
  <si>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</si>
  <si>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</si>
  <si>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</si>
  <si>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</si>
  <si>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</si>
  <si>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</si>
  <si>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</si>
  <si>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</si>
  <si>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</si>
  <si>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</si>
  <si>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</si>
  <si>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</si>
  <si>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</si>
  <si>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</si>
  <si>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</si>
  <si>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</si>
  <si>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</si>
  <si>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</si>
  <si>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</si>
  <si>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</si>
  <si>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</si>
  <si>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</si>
  <si>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</si>
  <si>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</si>
  <si>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</si>
  <si>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</si>
  <si>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</si>
  <si>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</si>
  <si>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</si>
  <si>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</si>
  <si>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</si>
  <si>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</si>
  <si>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</si>
  <si>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</si>
  <si>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</si>
  <si>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</si>
  <si>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</si>
  <si>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</si>
  <si>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</si>
  <si>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</si>
  <si>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</si>
  <si>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</si>
  <si>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</si>
  <si>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</si>
  <si>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</si>
  <si>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</si>
  <si>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</si>
  <si>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</si>
  <si>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</si>
  <si>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</si>
  <si>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</si>
  <si>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</si>
  <si>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</si>
  <si>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</si>
  <si>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</si>
  <si>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</si>
  <si>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</si>
  <si>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</si>
  <si>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</si>
  <si>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</si>
  <si>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</si>
  <si>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</si>
  <si>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</si>
  <si>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</si>
  <si>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</si>
  <si>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</si>
  <si>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</si>
  <si>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</si>
  <si>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</si>
  <si>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</si>
  <si>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</si>
  <si>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</si>
  <si>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</si>
  <si>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</si>
  <si>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</si>
  <si>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</si>
  <si>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</si>
  <si>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</si>
  <si>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</si>
  <si>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</si>
  <si>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</si>
  <si>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</si>
  <si>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</si>
  <si>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</si>
  <si>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</si>
  <si>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</si>
  <si>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</si>
  <si>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</si>
  <si>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</si>
  <si>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</si>
  <si>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</si>
  <si>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</si>
  <si>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</si>
  <si>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</si>
  <si>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</si>
  <si>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</si>
  <si>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</si>
  <si>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</si>
  <si>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</si>
  <si>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</si>
  <si>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</si>
  <si>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</si>
  <si>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</si>
  <si>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</si>
  <si>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</si>
  <si>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</si>
  <si>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</si>
  <si>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</si>
  <si>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</si>
  <si>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</si>
  <si>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</si>
  <si>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</si>
  <si>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</si>
  <si>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</si>
  <si>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</si>
  <si>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</si>
  <si>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</si>
  <si>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</si>
  <si>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</si>
  <si>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</si>
  <si>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</si>
  <si>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</si>
  <si>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</si>
  <si>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</si>
  <si>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</si>
  <si>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</si>
  <si>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</si>
  <si>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</si>
  <si>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</si>
  <si>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</si>
  <si>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</si>
  <si>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</si>
  <si>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</si>
  <si>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</si>
  <si>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</si>
  <si>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</si>
  <si>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</si>
  <si>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</si>
  <si>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</si>
  <si>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</si>
  <si>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</si>
  <si>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</si>
  <si>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</si>
  <si>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</si>
  <si>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</si>
  <si>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</si>
  <si>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</si>
  <si>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</si>
  <si>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</si>
  <si>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</si>
  <si>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</si>
  <si>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</si>
  <si>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</si>
  <si>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</si>
  <si>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</si>
  <si>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</si>
  <si>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</si>
  <si>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</si>
  <si>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</si>
  <si>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</si>
  <si>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</si>
  <si>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</si>
  <si>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</si>
  <si>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</si>
  <si>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</si>
  <si>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</si>
  <si>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</si>
  <si>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</si>
  <si>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</si>
  <si>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</si>
  <si>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</si>
  <si>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</si>
  <si>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</si>
  <si>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</si>
  <si>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</si>
  <si>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</si>
  <si>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</si>
  <si>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</si>
  <si>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</si>
  <si>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</si>
  <si>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</si>
  <si>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</si>
  <si>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</si>
  <si>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</si>
  <si>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</si>
  <si>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</si>
  <si>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</si>
  <si>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</si>
  <si>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</si>
  <si>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</si>
  <si>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</si>
  <si>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</si>
  <si>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</si>
  <si>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</si>
  <si>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</si>
  <si>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</si>
  <si>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</si>
  <si>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</si>
  <si>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</si>
  <si>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</si>
  <si>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</si>
  <si>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</si>
  <si>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</si>
  <si>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</si>
  <si>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</si>
  <si>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</si>
  <si>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</si>
  <si>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</si>
  <si>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</si>
  <si>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</si>
  <si>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</si>
  <si>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</si>
  <si>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</si>
  <si>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</si>
  <si>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</si>
  <si>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</si>
  <si>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</si>
  <si>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</si>
  <si>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</si>
  <si>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</si>
  <si>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</si>
  <si>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</si>
  <si>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</si>
  <si>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</si>
  <si>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</si>
  <si>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</si>
  <si>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</si>
  <si>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</si>
  <si>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</si>
  <si>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</si>
  <si>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</si>
  <si>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</si>
  <si>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</si>
  <si>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</si>
  <si>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</si>
  <si>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</si>
  <si>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</si>
  <si>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</si>
  <si>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</si>
  <si>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</si>
  <si>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</si>
  <si>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</si>
  <si>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</si>
  <si>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</si>
  <si>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</si>
  <si>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</si>
  <si>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</si>
  <si>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</si>
  <si>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</si>
  <si>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</si>
  <si>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</si>
  <si>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</si>
  <si>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</si>
  <si>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</si>
  <si>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</si>
  <si>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</si>
  <si>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</si>
  <si>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</si>
  <si>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</si>
  <si>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</si>
  <si>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</si>
  <si>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</si>
  <si>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</si>
  <si>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</si>
  <si>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</si>
  <si>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</si>
  <si>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</si>
  <si>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</si>
  <si>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</si>
  <si>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</si>
  <si>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</si>
  <si>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</si>
  <si>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</si>
  <si>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</si>
  <si>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</si>
  <si>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</si>
  <si>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</si>
  <si>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</si>
  <si>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</si>
  <si>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</si>
  <si>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</si>
  <si>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</si>
  <si>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</si>
  <si>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</si>
  <si>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</si>
  <si>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</si>
  <si>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</si>
  <si>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</si>
  <si>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</si>
  <si>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</si>
  <si>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</si>
  <si>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</si>
  <si>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</si>
  <si>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</si>
  <si>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</si>
  <si>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</si>
  <si>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</si>
  <si>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</si>
  <si>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</si>
  <si>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</si>
  <si>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</si>
  <si>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</si>
  <si>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</si>
  <si>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</si>
  <si>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</si>
  <si>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</si>
  <si>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</si>
  <si>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</si>
  <si>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</si>
  <si>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</si>
  <si>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</si>
  <si>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</si>
  <si>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</si>
  <si>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</si>
  <si>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</si>
  <si>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</si>
  <si>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</si>
  <si>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</si>
  <si>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</si>
  <si>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</si>
  <si>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</si>
  <si>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</si>
  <si>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</si>
  <si>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</si>
  <si>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</si>
  <si>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</si>
  <si>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</si>
  <si>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</si>
  <si>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</si>
  <si>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</si>
  <si>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</si>
  <si>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</si>
  <si>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</si>
  <si>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</si>
  <si>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</si>
  <si>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</si>
  <si>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</si>
  <si>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</si>
  <si>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</si>
  <si>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</si>
  <si>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</si>
  <si>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</si>
  <si>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</si>
  <si>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</si>
  <si>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</si>
  <si>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</si>
  <si>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</si>
  <si>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</si>
  <si>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</si>
  <si>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</si>
  <si>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</si>
  <si>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</si>
  <si>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</si>
  <si>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</si>
  <si>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</si>
  <si>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</si>
  <si>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</si>
  <si>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</si>
  <si>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</si>
  <si>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</si>
  <si>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</si>
  <si>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</si>
  <si>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</si>
  <si>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</si>
  <si>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</si>
  <si>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</si>
  <si>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</si>
  <si>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</si>
  <si>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</si>
  <si>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</si>
  <si>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</si>
  <si>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</si>
  <si>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</si>
  <si>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</si>
  <si>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</si>
  <si>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</si>
  <si>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</si>
  <si>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</si>
  <si>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</si>
  <si>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</si>
  <si>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</si>
  <si>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</si>
  <si>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</si>
  <si>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</si>
  <si>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</si>
  <si>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</si>
  <si>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</si>
  <si>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</si>
  <si>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</si>
  <si>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</si>
  <si>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</si>
  <si>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</si>
  <si>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</si>
  <si>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</si>
  <si>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</si>
  <si>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</si>
  <si>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</si>
  <si>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</si>
  <si>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</si>
  <si>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</si>
  <si>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</si>
  <si>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</si>
  <si>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</si>
  <si>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</si>
  <si>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</si>
  <si>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</si>
  <si>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</si>
  <si>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</si>
  <si>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</si>
  <si>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</si>
  <si>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</si>
  <si>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</si>
  <si>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</si>
  <si>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</si>
  <si>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</si>
  <si>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</si>
  <si>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</si>
  <si>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</si>
  <si>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</si>
  <si>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</si>
  <si>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</si>
  <si>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</si>
  <si>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</si>
  <si>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</si>
  <si>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</si>
  <si>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</si>
  <si>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</si>
  <si>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</si>
  <si>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</si>
  <si>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</si>
  <si>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</si>
  <si>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</si>
  <si>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</si>
  <si>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</si>
  <si>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</si>
  <si>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</si>
  <si>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</si>
  <si>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</si>
  <si>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</si>
  <si>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</si>
  <si>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</si>
  <si>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</si>
  <si>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</si>
  <si>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</si>
  <si>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</si>
  <si>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</si>
  <si>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</si>
  <si>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</si>
  <si>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</si>
  <si>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</si>
  <si>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</si>
  <si>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</si>
  <si>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</si>
  <si>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</si>
  <si>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</si>
  <si>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</si>
  <si>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</si>
  <si>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</si>
  <si>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</si>
  <si>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</si>
  <si>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</si>
  <si>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</si>
  <si>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</si>
  <si>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</si>
  <si>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</si>
  <si>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</si>
  <si>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</si>
  <si>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</si>
  <si>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</si>
  <si>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</si>
  <si>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</si>
  <si>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</si>
  <si>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</si>
  <si>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</si>
  <si>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</si>
  <si>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</si>
  <si>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</si>
  <si>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</si>
  <si>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</si>
  <si>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</si>
  <si>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</si>
  <si>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</si>
  <si>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</si>
  <si>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</si>
  <si>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</si>
  <si>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</si>
  <si>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</si>
  <si>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</si>
  <si>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</si>
  <si>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</si>
  <si>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</si>
  <si>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</si>
  <si>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</si>
  <si>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</si>
  <si>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</si>
  <si>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</si>
  <si>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</si>
  <si>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</si>
  <si>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</si>
  <si>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</si>
  <si>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</si>
  <si>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</si>
  <si>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</si>
  <si>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</si>
  <si>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</si>
  <si>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</si>
  <si>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</si>
  <si>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</si>
  <si>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</si>
  <si>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</si>
  <si>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</si>
  <si>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</si>
  <si>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</si>
  <si>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</si>
  <si>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</si>
  <si>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</si>
  <si>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</si>
  <si>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</si>
  <si>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</si>
  <si>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</si>
  <si>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</si>
  <si>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</si>
  <si>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</si>
  <si>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</si>
  <si>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</si>
  <si>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</si>
  <si>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</si>
  <si>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</si>
  <si>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</si>
  <si>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</si>
  <si>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</si>
  <si>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</si>
  <si>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</si>
  <si>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</si>
  <si>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</si>
  <si>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</si>
  <si>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</si>
  <si>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</si>
  <si>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</si>
  <si>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</si>
  <si>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</si>
  <si>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</si>
  <si>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</si>
  <si>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</si>
  <si>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</si>
  <si>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</si>
  <si>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</si>
  <si>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</si>
  <si>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</si>
  <si>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</si>
  <si>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</si>
  <si>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</si>
  <si>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</si>
  <si>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</si>
  <si>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</si>
  <si>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</si>
  <si>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</si>
  <si>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</si>
  <si>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</si>
  <si>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</si>
  <si>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</si>
  <si>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</si>
  <si>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</si>
  <si>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</si>
  <si>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</si>
  <si>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</si>
  <si>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</si>
  <si>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</si>
  <si>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</si>
  <si>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</si>
  <si>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</si>
  <si>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</si>
  <si>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</si>
  <si>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</si>
  <si>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</si>
  <si>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</si>
  <si>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</si>
  <si>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</si>
  <si>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</si>
  <si>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</si>
  <si>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</si>
  <si>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</si>
  <si>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</si>
  <si>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</si>
  <si>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</si>
  <si>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</si>
  <si>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</si>
  <si>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</si>
  <si>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</si>
  <si>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</si>
  <si>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</si>
  <si>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</si>
  <si>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</si>
  <si>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</si>
  <si>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</si>
  <si>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</si>
  <si>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</si>
  <si>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</si>
  <si>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</si>
  <si>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</si>
  <si>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</si>
  <si>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</si>
  <si>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</si>
  <si>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</si>
  <si>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</si>
  <si>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</si>
  <si>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</si>
  <si>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</si>
  <si>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</si>
  <si>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</si>
  <si>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</si>
  <si>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</si>
  <si>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</si>
  <si>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</si>
  <si>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</si>
  <si>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</si>
  <si>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</si>
  <si>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</si>
  <si>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</si>
  <si>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</si>
  <si>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</si>
  <si>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</si>
  <si>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</si>
  <si>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</si>
  <si>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</si>
  <si>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</si>
  <si>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</si>
  <si>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</si>
  <si>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</si>
  <si>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</si>
  <si>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</si>
  <si>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</si>
  <si>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</si>
  <si>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</si>
  <si>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</si>
  <si>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</si>
  <si>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</si>
  <si>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</si>
  <si>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</si>
  <si>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</si>
  <si>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</si>
  <si>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</si>
  <si>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</si>
  <si>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</si>
  <si>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</si>
  <si>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</si>
  <si>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</si>
  <si>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</si>
  <si>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</si>
  <si>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</si>
  <si>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</si>
  <si>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</si>
  <si>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</si>
  <si>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</si>
  <si>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</si>
  <si>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</si>
  <si>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</si>
  <si>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</si>
  <si>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</si>
  <si>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</si>
  <si>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</si>
  <si>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</si>
  <si>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</si>
  <si>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</si>
  <si>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</si>
  <si>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</si>
  <si>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</si>
  <si>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</si>
  <si>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</si>
  <si>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</si>
  <si>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</si>
  <si>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</si>
  <si>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</si>
  <si>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</si>
  <si>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</si>
  <si>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</si>
  <si>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</si>
  <si>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</si>
  <si>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</si>
  <si>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</si>
  <si>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</si>
  <si>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</si>
  <si>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</si>
  <si>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</si>
  <si>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</si>
  <si>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</si>
  <si>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</si>
  <si>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</si>
  <si>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</si>
  <si>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</si>
  <si>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</si>
  <si>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</si>
  <si>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</si>
  <si>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</si>
  <si>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</si>
  <si>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</si>
  <si>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</si>
  <si>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</si>
  <si>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</si>
  <si>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</si>
  <si>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</si>
  <si>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</si>
  <si>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</si>
  <si>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</si>
  <si>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</si>
  <si>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</si>
  <si>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</si>
  <si>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</si>
  <si>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</si>
  <si>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</si>
  <si>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</si>
  <si>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</si>
  <si>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</si>
  <si>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</si>
  <si>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</si>
  <si>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</si>
  <si>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</si>
  <si>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</si>
  <si>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</si>
  <si>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</si>
  <si>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</si>
  <si>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</si>
  <si>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</si>
  <si>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</si>
  <si>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</si>
  <si>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</si>
  <si>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</si>
  <si>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</si>
  <si>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</si>
  <si>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</si>
  <si>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</si>
  <si>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</si>
  <si>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</si>
  <si>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</si>
  <si>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</si>
  <si>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</si>
  <si>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</si>
  <si>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</si>
  <si>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</si>
  <si>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</si>
  <si>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</si>
  <si>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</si>
  <si>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</si>
  <si>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</si>
  <si>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</si>
  <si>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</si>
  <si>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</si>
  <si>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</si>
  <si>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</si>
  <si>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</si>
  <si>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</si>
  <si>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</si>
  <si>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</si>
  <si>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</si>
  <si>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</si>
  <si>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</si>
  <si>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</si>
  <si>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</si>
  <si>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</si>
  <si>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</si>
  <si>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</si>
  <si>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</si>
  <si>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</si>
  <si>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</si>
  <si>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</si>
  <si>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</si>
  <si>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</si>
  <si>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</si>
  <si>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</si>
  <si>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</si>
  <si>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</si>
  <si>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</si>
  <si>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</si>
  <si>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</si>
  <si>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</si>
  <si>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</si>
  <si>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</si>
  <si>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</si>
  <si>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</si>
  <si>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</si>
  <si>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</si>
  <si>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</si>
  <si>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</si>
  <si>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</si>
  <si>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</si>
  <si>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</si>
  <si>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</si>
  <si>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</si>
  <si>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</si>
  <si>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</si>
  <si>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</si>
  <si>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</si>
  <si>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</si>
  <si>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</si>
  <si>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</si>
  <si>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</si>
  <si>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</si>
  <si>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</si>
  <si>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</si>
  <si>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</si>
  <si>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</si>
  <si>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</si>
  <si>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</si>
  <si>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</si>
  <si>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</si>
  <si>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</si>
  <si>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</si>
  <si>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</si>
  <si>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</si>
  <si>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</si>
  <si>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</si>
  <si>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</si>
  <si>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</si>
  <si>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</si>
  <si>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</si>
  <si>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</si>
  <si>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</si>
  <si>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</si>
  <si>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</si>
  <si>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</si>
  <si>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</si>
  <si>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</si>
  <si>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</si>
  <si>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</si>
  <si>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</si>
  <si>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</si>
  <si>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</si>
  <si>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</si>
  <si>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</si>
  <si>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</si>
  <si>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</si>
  <si>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</si>
  <si>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</si>
  <si>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</si>
  <si>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</si>
  <si>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</si>
  <si>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</si>
  <si>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</si>
  <si>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</si>
  <si>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</si>
  <si>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</si>
  <si>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</si>
  <si>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</si>
  <si>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</si>
  <si>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</si>
  <si>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</si>
  <si>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</si>
  <si>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</si>
  <si>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</si>
  <si>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</si>
  <si>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</si>
  <si>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</si>
  <si>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</si>
  <si>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</si>
  <si>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</si>
  <si>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</si>
  <si>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</si>
  <si>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</si>
  <si>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</si>
  <si>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</si>
  <si>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</si>
  <si>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</si>
  <si>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</si>
  <si>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</si>
  <si>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</si>
  <si>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</si>
  <si>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</si>
  <si>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</si>
  <si>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</si>
  <si>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</si>
  <si>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</si>
  <si>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</si>
  <si>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</si>
  <si>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</si>
  <si>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</si>
  <si>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</si>
  <si>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</si>
  <si>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</si>
  <si>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</si>
  <si>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</si>
  <si>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</si>
  <si>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</si>
  <si>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</si>
  <si>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</si>
  <si>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</si>
  <si>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</si>
  <si>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</si>
  <si>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</si>
  <si>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</si>
  <si>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</si>
  <si>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</si>
  <si>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</si>
  <si>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</si>
  <si>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</si>
  <si>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</si>
  <si>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</si>
  <si>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</si>
  <si>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</si>
  <si>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</si>
  <si>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</si>
  <si>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</si>
  <si>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</si>
  <si>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</si>
  <si>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</si>
  <si>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</si>
  <si>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</si>
  <si>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</si>
  <si>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</si>
  <si>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</si>
  <si>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</si>
  <si>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</si>
  <si>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</si>
  <si>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</si>
  <si>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</si>
  <si>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</si>
  <si>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</si>
  <si>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</si>
  <si>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</si>
  <si>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</si>
  <si>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</si>
  <si>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</si>
  <si>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</si>
  <si>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</si>
  <si>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</si>
  <si>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</si>
  <si>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</si>
  <si>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</si>
  <si>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</si>
  <si>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</si>
  <si>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</si>
  <si>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</si>
  <si>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</si>
  <si>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</si>
  <si>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</si>
  <si>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</si>
  <si>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</si>
  <si>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</si>
  <si>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</si>
  <si>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</si>
  <si>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</si>
  <si>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</si>
  <si>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</si>
  <si>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</si>
  <si>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</si>
  <si>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</si>
  <si>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</si>
  <si>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</si>
  <si>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</si>
  <si>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</si>
  <si>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</si>
  <si>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</si>
  <si>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</si>
  <si>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</si>
  <si>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</si>
  <si>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</si>
  <si>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</si>
  <si>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</si>
  <si>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</si>
  <si>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</si>
  <si>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</si>
  <si>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</si>
  <si>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</si>
  <si>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</si>
  <si>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</si>
  <si>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</si>
  <si>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</si>
  <si>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</si>
  <si>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</si>
  <si>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</si>
  <si>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</si>
  <si>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</si>
  <si>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</si>
  <si>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</si>
  <si>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</si>
  <si>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</si>
  <si>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</si>
  <si>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</si>
  <si>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</si>
  <si>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</si>
  <si>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</si>
  <si>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</si>
  <si>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</si>
  <si>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</si>
  <si>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</si>
  <si>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</si>
  <si>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</si>
  <si>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</si>
  <si>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</si>
  <si>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</si>
  <si>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</si>
  <si>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</si>
  <si>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</si>
  <si>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</si>
  <si>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</si>
  <si>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</si>
  <si>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</si>
  <si>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</si>
  <si>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</si>
  <si>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</si>
  <si>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</si>
  <si>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</si>
  <si>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</si>
  <si>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</si>
  <si>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</si>
  <si>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</si>
  <si>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</si>
  <si>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</si>
  <si>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</si>
  <si>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</si>
  <si>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</si>
  <si>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</si>
  <si>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</si>
  <si>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</si>
  <si>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</si>
  <si>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</si>
  <si>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</si>
  <si>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</si>
  <si>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</si>
  <si>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</si>
  <si>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</si>
  <si>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</si>
  <si>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</si>
  <si>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</si>
  <si>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</si>
  <si>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</si>
  <si>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</si>
  <si>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</si>
  <si>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</si>
  <si>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</si>
  <si>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</si>
  <si>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</si>
  <si>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</si>
  <si>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</si>
  <si>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</si>
  <si>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</si>
  <si>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</si>
  <si>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</si>
  <si>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</si>
  <si>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</si>
  <si>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</si>
  <si>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</si>
  <si>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</si>
  <si>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</si>
  <si>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</si>
  <si>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</si>
  <si>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</si>
  <si>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</si>
  <si>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</si>
  <si>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</si>
  <si>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</si>
  <si>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</si>
  <si>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</si>
  <si>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</si>
  <si>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</si>
  <si>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</si>
  <si>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</si>
  <si>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</si>
  <si>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</si>
  <si>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</si>
  <si>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</si>
  <si>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</si>
  <si>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</si>
  <si>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</si>
  <si>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</si>
  <si>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</si>
  <si>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</si>
  <si>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</si>
  <si>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</si>
  <si>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</si>
  <si>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</si>
  <si>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</si>
  <si>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</si>
  <si>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</si>
  <si>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</si>
  <si>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</si>
  <si>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</si>
  <si>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</si>
  <si>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</si>
  <si>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</si>
  <si>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</si>
  <si>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</si>
  <si>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</si>
  <si>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</si>
  <si>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</si>
  <si>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</si>
  <si>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</si>
  <si>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</si>
  <si>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</si>
  <si>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</si>
  <si>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</si>
  <si>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</si>
  <si>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</si>
  <si>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</si>
  <si>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</si>
  <si>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</si>
  <si>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</si>
  <si>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</si>
  <si>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</si>
  <si>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</si>
  <si>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</si>
  <si>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</si>
  <si>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</si>
  <si>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</si>
  <si>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</si>
  <si>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</si>
  <si>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</si>
  <si>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</si>
  <si>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</si>
  <si>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</si>
  <si>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</si>
  <si>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</si>
  <si>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</si>
  <si>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</si>
  <si>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</si>
  <si>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</si>
  <si>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</si>
  <si>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</si>
  <si>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</si>
  <si>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</si>
  <si>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</si>
  <si>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</si>
  <si>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</si>
  <si>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</si>
  <si>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</si>
  <si>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</si>
  <si>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</si>
  <si>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</si>
  <si>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</si>
  <si>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</si>
  <si>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</si>
  <si>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</si>
  <si>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</si>
  <si>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</si>
  <si>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</si>
  <si>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</si>
  <si>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</si>
  <si>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</si>
  <si>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</si>
  <si>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</si>
  <si>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</si>
  <si>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</si>
  <si>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</si>
  <si>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</si>
  <si>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</si>
  <si>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</si>
  <si>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</si>
  <si>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</si>
  <si>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</si>
  <si>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</si>
  <si>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</si>
  <si>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</si>
  <si>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</si>
  <si>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</si>
  <si>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</si>
  <si>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</si>
  <si>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</si>
  <si>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</si>
  <si>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</si>
  <si>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</si>
  <si>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</si>
  <si>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</si>
  <si>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</si>
  <si>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</si>
  <si>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</si>
  <si>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</si>
  <si>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</si>
  <si>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</si>
  <si>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</si>
  <si>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</si>
  <si>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</si>
  <si>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</si>
  <si>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</si>
  <si>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</si>
  <si>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</si>
  <si>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</si>
  <si>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</si>
  <si>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</si>
  <si>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</si>
  <si>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</si>
  <si>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</si>
  <si>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</si>
  <si>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</si>
  <si>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</si>
  <si>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</si>
  <si>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</si>
  <si>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</si>
  <si>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</si>
  <si>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</si>
  <si>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</si>
  <si>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</si>
  <si>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</si>
  <si>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</si>
  <si>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</si>
  <si>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</si>
  <si>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</si>
  <si>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</si>
  <si>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</si>
  <si>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</si>
  <si>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</si>
  <si>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</si>
  <si>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</si>
  <si>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</si>
  <si>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</si>
  <si>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</si>
  <si>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</si>
  <si>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</si>
  <si>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</si>
  <si>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</si>
  <si>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</si>
  <si>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</si>
  <si>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</si>
  <si>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</si>
  <si>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</si>
  <si>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</si>
  <si>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</si>
  <si>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</si>
  <si>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</si>
  <si>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</si>
  <si>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</si>
  <si>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</si>
  <si>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</si>
  <si>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</si>
  <si>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</si>
  <si>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</si>
  <si>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</si>
  <si>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</si>
  <si>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</si>
  <si>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</si>
  <si>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</si>
  <si>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</si>
  <si>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</si>
  <si>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</si>
  <si>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</si>
  <si>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</si>
  <si>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</si>
  <si>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</si>
  <si>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</si>
  <si>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</si>
  <si>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</si>
  <si>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</si>
  <si>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</si>
  <si>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</si>
  <si>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</si>
  <si>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</si>
  <si>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</si>
  <si>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</si>
  <si>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</si>
  <si>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</si>
  <si>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</si>
  <si>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</si>
  <si>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</si>
  <si>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</si>
  <si>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</si>
  <si>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</si>
  <si>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</si>
  <si>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</si>
  <si>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</si>
  <si>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</si>
  <si>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</si>
  <si>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</si>
  <si>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</si>
  <si>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</si>
  <si>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</si>
  <si>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</si>
  <si>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</si>
  <si>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</si>
  <si>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</si>
  <si>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</si>
  <si>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</si>
  <si>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</si>
  <si>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</si>
  <si>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</si>
  <si>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</si>
  <si>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</si>
  <si>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</si>
  <si>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</si>
  <si>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</si>
  <si>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</si>
  <si>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</si>
  <si>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</si>
  <si>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</si>
  <si>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</si>
  <si>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</si>
  <si>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</si>
  <si>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</si>
  <si>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</si>
  <si>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</si>
  <si>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</si>
  <si>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</si>
  <si>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</si>
  <si>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</si>
  <si>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</si>
  <si>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</si>
  <si>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</si>
  <si>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</si>
  <si>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</si>
  <si>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</si>
  <si>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</si>
  <si>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</si>
  <si>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</si>
  <si>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</si>
  <si>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</si>
  <si>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</si>
  <si>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</si>
  <si>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</si>
  <si>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</si>
  <si>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</si>
  <si>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</si>
  <si>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</si>
  <si>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</si>
  <si>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</si>
  <si>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</si>
  <si>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</si>
  <si>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</si>
  <si>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</si>
  <si>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</si>
  <si>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</si>
  <si>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</si>
  <si>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</si>
  <si>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</si>
  <si>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</si>
  <si>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</si>
  <si>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</si>
  <si>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</si>
  <si>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</si>
  <si>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</si>
  <si>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</si>
  <si>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</si>
  <si>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</si>
  <si>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</si>
  <si>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</si>
  <si>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</si>
  <si>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</si>
  <si>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</si>
  <si>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</si>
  <si>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</si>
  <si>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</si>
  <si>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</si>
  <si>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</si>
  <si>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</si>
  <si>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</si>
  <si>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</si>
  <si>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</si>
  <si>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</si>
  <si>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</si>
  <si>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</si>
  <si>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</si>
  <si>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</si>
  <si>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</si>
  <si>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</si>
  <si>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</si>
  <si>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</si>
  <si>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</si>
  <si>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</si>
  <si>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</si>
  <si>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</si>
  <si>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</si>
  <si>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</si>
  <si>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</si>
  <si>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</si>
  <si>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</si>
  <si>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</si>
  <si>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</si>
  <si>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</si>
  <si>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</si>
  <si>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</si>
  <si>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</si>
  <si>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</si>
  <si>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</si>
  <si>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</si>
  <si>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</si>
  <si>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</si>
  <si>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</si>
  <si>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</si>
  <si>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</si>
  <si>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</si>
  <si>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</si>
  <si>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</si>
  <si>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</si>
  <si>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</si>
  <si>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</si>
  <si>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</si>
  <si>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</si>
  <si>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</si>
  <si>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</si>
  <si>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</si>
  <si>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</si>
  <si>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</si>
  <si>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</si>
  <si>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</si>
  <si>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</si>
  <si>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</si>
  <si>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</si>
  <si>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</si>
  <si>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</si>
  <si>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</si>
  <si>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</si>
  <si>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</si>
  <si>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</si>
  <si>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</si>
  <si>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</si>
  <si>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</si>
  <si>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</si>
  <si>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</si>
  <si>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</si>
  <si>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</si>
  <si>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</si>
  <si>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</si>
  <si>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</si>
  <si>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</si>
  <si>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</si>
  <si>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</si>
  <si>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</si>
  <si>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</si>
  <si>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</si>
  <si>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</si>
  <si>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</si>
  <si>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</si>
  <si>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</si>
  <si>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</si>
  <si>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</si>
  <si>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</si>
  <si>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</si>
  <si>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</si>
  <si>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</si>
  <si>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</si>
  <si>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</si>
  <si>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</si>
  <si>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</si>
  <si>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</si>
  <si>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</si>
  <si>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</si>
  <si>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</si>
  <si>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</si>
  <si>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</si>
  <si>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</si>
  <si>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</si>
  <si>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</si>
  <si>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</si>
  <si>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</si>
  <si>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</si>
  <si>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</si>
  <si>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</si>
  <si>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</si>
  <si>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</si>
  <si>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</si>
  <si>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</si>
  <si>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</si>
  <si>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</si>
  <si>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</si>
  <si>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</si>
  <si>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</si>
  <si>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</si>
  <si>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</si>
  <si>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</si>
  <si>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</si>
  <si>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</si>
  <si>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</si>
  <si>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</si>
  <si>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</si>
  <si>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</si>
  <si>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</si>
  <si>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</si>
  <si>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</si>
  <si>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</si>
  <si>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</si>
  <si>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</si>
  <si>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</si>
  <si>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</si>
  <si>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</si>
  <si>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</si>
  <si>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</si>
  <si>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</si>
  <si>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</si>
  <si>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</si>
  <si>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</si>
  <si>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</si>
  <si>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</si>
  <si>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</si>
  <si>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</si>
  <si>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</si>
  <si>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</si>
  <si>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</si>
  <si>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</si>
  <si>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</si>
  <si>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</si>
  <si>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</si>
  <si>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</si>
  <si>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</si>
  <si>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</si>
  <si>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</si>
  <si>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</si>
  <si>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</si>
  <si>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</si>
  <si>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</si>
  <si>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</si>
  <si>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</si>
  <si>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</si>
  <si>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</si>
  <si>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</si>
  <si>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</si>
  <si>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</si>
  <si>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</si>
  <si>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</si>
  <si>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</si>
  <si>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</si>
  <si>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</si>
  <si>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</si>
  <si>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</si>
  <si>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</si>
  <si>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</si>
  <si>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</si>
  <si>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</si>
  <si>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</si>
  <si>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</si>
  <si>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</si>
  <si>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</si>
  <si>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</si>
  <si>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</si>
  <si>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</si>
  <si>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</si>
  <si>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</si>
  <si>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</si>
  <si>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</si>
  <si>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</si>
  <si>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</si>
  <si>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</si>
  <si>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</si>
  <si>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</si>
  <si>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</si>
  <si>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</si>
  <si>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</si>
  <si>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</si>
  <si>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</si>
  <si>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</si>
  <si>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</si>
  <si>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</si>
  <si>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</si>
  <si>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</si>
  <si>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</si>
  <si>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</si>
  <si>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</si>
  <si>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</si>
  <si>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</si>
  <si>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</si>
  <si>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</si>
  <si>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</si>
  <si>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</si>
  <si>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</si>
  <si>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</si>
  <si>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</si>
  <si>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</si>
  <si>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</si>
  <si>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</si>
  <si>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</si>
  <si>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</si>
  <si>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</si>
  <si>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</si>
  <si>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</si>
  <si>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</si>
  <si>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</si>
  <si>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</si>
  <si>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</si>
  <si>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</si>
  <si>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</si>
  <si>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</si>
  <si>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</si>
  <si>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</si>
  <si>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</si>
  <si>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</si>
  <si>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</si>
  <si>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</si>
  <si>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</si>
  <si>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</si>
  <si>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</si>
  <si>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</si>
  <si>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</si>
  <si>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</si>
  <si>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</si>
  <si>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</si>
  <si>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</si>
  <si>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</si>
  <si>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</si>
  <si>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</si>
  <si>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</si>
  <si>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</si>
  <si>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</si>
  <si>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</si>
  <si>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</si>
  <si>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</si>
  <si>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</si>
  <si>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</si>
  <si>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</si>
  <si>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</si>
  <si>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</si>
  <si>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</si>
  <si>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</si>
  <si>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</si>
  <si>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</si>
  <si>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</si>
  <si>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</si>
  <si>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</si>
  <si>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</si>
  <si>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</si>
  <si>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</si>
  <si>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</si>
  <si>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</si>
  <si>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</si>
  <si>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</si>
  <si>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</si>
  <si>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</si>
  <si>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</si>
  <si>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</si>
  <si>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</si>
  <si>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</si>
  <si>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</si>
  <si>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</si>
  <si>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</si>
  <si>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</si>
  <si>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</si>
  <si>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</si>
  <si>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</si>
  <si>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</si>
  <si>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</si>
  <si>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</si>
  <si>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</si>
  <si>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</si>
  <si>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</si>
  <si>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</si>
  <si>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</si>
  <si>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</si>
  <si>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</si>
  <si>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</si>
  <si>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</si>
  <si>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</si>
  <si>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</si>
  <si>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</si>
  <si>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</si>
  <si>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</si>
  <si>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</si>
  <si>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</si>
  <si>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</si>
  <si>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</si>
  <si>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</si>
  <si>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</si>
  <si>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</si>
  <si>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</si>
  <si>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</si>
  <si>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</si>
  <si>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</si>
  <si>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</si>
  <si>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</si>
  <si>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</si>
  <si>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</si>
  <si>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</si>
  <si>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</si>
  <si>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</si>
  <si>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</si>
  <si>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</si>
  <si>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</si>
  <si>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</si>
  <si>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</si>
  <si>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</si>
  <si>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</si>
  <si>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</si>
  <si>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</si>
  <si>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</si>
  <si>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</si>
  <si>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</si>
  <si>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</si>
  <si>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</si>
  <si>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</si>
  <si>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</si>
  <si>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</si>
  <si>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</si>
  <si>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</si>
  <si>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</si>
  <si>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</si>
  <si>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</si>
  <si>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</si>
  <si>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</si>
  <si>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</si>
  <si>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</si>
  <si>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</si>
  <si>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</si>
  <si>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</si>
  <si>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</si>
  <si>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</si>
  <si>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</si>
  <si>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</si>
  <si>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</si>
  <si>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</si>
  <si>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</si>
  <si>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</si>
  <si>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</si>
  <si>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</si>
  <si>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</si>
  <si>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</si>
  <si>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</si>
  <si>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</si>
  <si>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</si>
  <si>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</si>
  <si>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</si>
  <si>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</si>
  <si>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</si>
  <si>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</si>
  <si>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</si>
  <si>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</si>
  <si>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</si>
  <si>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</si>
  <si>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</si>
  <si>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</si>
  <si>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</si>
  <si>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</si>
  <si>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</si>
  <si>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</si>
  <si>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</si>
  <si>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</si>
  <si>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</si>
  <si>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</si>
  <si>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</si>
  <si>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</si>
  <si>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</si>
  <si>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</si>
  <si>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</si>
  <si>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</si>
  <si>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</si>
  <si>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</si>
  <si>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</si>
  <si>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</si>
  <si>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</si>
  <si>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</si>
  <si>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</si>
  <si>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</si>
  <si>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</si>
  <si>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</si>
  <si>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</si>
  <si>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</si>
  <si>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</si>
  <si>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</si>
  <si>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</si>
  <si>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</si>
  <si>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</si>
  <si>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</si>
  <si>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</si>
  <si>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</si>
  <si>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</si>
  <si>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</si>
  <si>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</si>
  <si>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</si>
  <si>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</si>
  <si>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</si>
  <si>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</si>
  <si>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</si>
  <si>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</si>
  <si>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</si>
  <si>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</si>
  <si>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</si>
  <si>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</si>
  <si>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</si>
  <si>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</si>
  <si>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</si>
  <si>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</si>
  <si>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</si>
  <si>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</si>
  <si>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</si>
  <si>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</si>
  <si>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</si>
  <si>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</si>
  <si>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</si>
  <si>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</si>
  <si>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</si>
  <si>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</si>
  <si>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</si>
  <si>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</si>
  <si>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</si>
  <si>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</si>
  <si>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</si>
  <si>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</si>
  <si>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</si>
  <si>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</si>
  <si>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</si>
  <si>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</si>
  <si>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</si>
  <si>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</si>
  <si>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</si>
  <si>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</si>
  <si>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</si>
  <si>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</si>
  <si>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</si>
  <si>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</si>
  <si>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</si>
  <si>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</si>
  <si>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</si>
  <si>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</si>
  <si>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</si>
  <si>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</si>
  <si>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</si>
  <si>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</si>
  <si>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</si>
  <si>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</si>
  <si>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</si>
  <si>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</si>
  <si>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</si>
  <si>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</si>
  <si>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</si>
  <si>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</si>
  <si>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</si>
  <si>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</si>
  <si>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</si>
  <si>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</si>
  <si>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</si>
  <si>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</si>
  <si>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</si>
  <si>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</si>
  <si>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</si>
  <si>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</si>
  <si>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</si>
  <si>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</si>
  <si>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</si>
  <si>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</si>
  <si>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</si>
  <si>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</si>
  <si>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</si>
  <si>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</si>
  <si>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</si>
  <si>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</si>
  <si>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</si>
  <si>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</si>
  <si>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</si>
  <si>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</si>
  <si>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</si>
  <si>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</si>
  <si>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</si>
  <si>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</si>
  <si>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</si>
  <si>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</si>
  <si>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</si>
  <si>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</si>
  <si>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</si>
  <si>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</si>
  <si>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</si>
  <si>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</si>
  <si>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</si>
  <si>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</si>
  <si>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</si>
  <si>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</si>
  <si>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</si>
  <si>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</si>
  <si>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</si>
  <si>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</si>
  <si>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</si>
  <si>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</si>
  <si>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</si>
  <si>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</si>
  <si>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</si>
  <si>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</si>
  <si>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</si>
  <si>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</si>
  <si>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</si>
  <si>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</si>
  <si>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</si>
  <si>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</si>
  <si>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</si>
  <si>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</si>
  <si>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</si>
  <si>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</si>
  <si>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</si>
  <si>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</si>
  <si>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</si>
  <si>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</si>
  <si>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</si>
  <si>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</si>
  <si>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</si>
  <si>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</si>
  <si>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</si>
  <si>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</si>
  <si>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</si>
  <si>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</si>
  <si>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</si>
  <si>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</si>
  <si>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</si>
  <si>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</si>
  <si>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</si>
  <si>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</si>
  <si>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</si>
  <si>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</si>
  <si>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</si>
  <si>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</si>
  <si>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</si>
  <si>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</si>
  <si>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</si>
  <si>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</si>
  <si>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</si>
  <si>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</si>
  <si>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</si>
  <si>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</si>
  <si>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</si>
  <si>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</si>
  <si>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</si>
  <si>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</si>
  <si>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</si>
  <si>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</si>
  <si>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</si>
  <si>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</si>
  <si>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</si>
  <si>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</si>
  <si>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</si>
  <si>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</si>
  <si>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</si>
  <si>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</si>
  <si>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</si>
  <si>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</si>
  <si>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</si>
  <si>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</si>
  <si>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</si>
  <si>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</si>
  <si>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</si>
  <si>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</si>
  <si>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</si>
  <si>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</si>
  <si>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</si>
  <si>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</si>
  <si>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</si>
  <si>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</si>
  <si>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</si>
  <si>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</si>
  <si>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</si>
  <si>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</si>
  <si>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</si>
  <si>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</si>
  <si>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</si>
  <si>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</si>
  <si>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</si>
  <si>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</si>
  <si>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</si>
  <si>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</si>
  <si>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</si>
  <si>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</si>
  <si>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</si>
  <si>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</si>
  <si>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</si>
  <si>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</si>
  <si>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</si>
  <si>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</si>
  <si>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</si>
  <si>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</si>
  <si>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</si>
  <si>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</si>
  <si>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</si>
  <si>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</si>
  <si>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</si>
  <si>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</si>
  <si>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</si>
  <si>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</si>
  <si>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</si>
  <si>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</si>
  <si>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</si>
  <si>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</si>
  <si>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</si>
  <si>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</si>
  <si>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</si>
  <si>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</si>
  <si>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</si>
  <si>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</si>
  <si>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</si>
  <si>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</si>
  <si>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</si>
  <si>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</si>
  <si>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</si>
  <si>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</si>
  <si>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</si>
  <si>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</si>
  <si>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</si>
  <si>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</si>
  <si>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</si>
  <si>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</si>
  <si>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</si>
  <si>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</si>
  <si>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</si>
  <si>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</si>
  <si>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</si>
  <si>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</si>
  <si>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</si>
  <si>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</si>
  <si>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</si>
  <si>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</si>
  <si>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</si>
  <si>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</si>
  <si>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</si>
  <si>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</si>
  <si>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</si>
  <si>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</si>
  <si>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</si>
  <si>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</si>
  <si>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</si>
  <si>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</si>
  <si>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</si>
  <si>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</si>
  <si>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</si>
  <si>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</si>
  <si>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</si>
  <si>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</si>
  <si>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</si>
  <si>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</si>
  <si>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</si>
  <si>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</si>
  <si>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</si>
  <si>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</si>
  <si>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</si>
  <si>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</si>
  <si>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</si>
  <si>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</si>
  <si>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</si>
  <si>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</si>
  <si>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</si>
  <si>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</si>
  <si>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</si>
  <si>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</si>
  <si>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</si>
  <si>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</si>
  <si>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</si>
  <si>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</si>
  <si>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</si>
  <si>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</si>
  <si>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</si>
  <si>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</si>
  <si>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</si>
  <si>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</si>
  <si>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</si>
  <si>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</si>
  <si>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</si>
  <si>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</si>
  <si>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</si>
  <si>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</si>
  <si>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</si>
  <si>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</si>
  <si>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</si>
  <si>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</si>
  <si>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</si>
  <si>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</si>
  <si>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</si>
  <si>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</si>
  <si>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</si>
  <si>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</si>
  <si>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</si>
  <si>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</si>
  <si>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</si>
  <si>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</si>
  <si>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</si>
  <si>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</si>
  <si>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</si>
  <si>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</si>
  <si>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</si>
  <si>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</si>
  <si>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</si>
  <si>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</si>
  <si>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</si>
  <si>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</si>
  <si>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</si>
  <si>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</si>
  <si>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</si>
  <si>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</si>
  <si>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</si>
  <si>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</si>
  <si>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</si>
  <si>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</si>
  <si>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</si>
  <si>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</si>
  <si>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</si>
  <si>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</si>
  <si>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</si>
  <si>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</si>
  <si>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</si>
  <si>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</si>
  <si>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</si>
  <si>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</si>
  <si>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</si>
  <si>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</si>
  <si>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</si>
  <si>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</si>
  <si>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</si>
  <si>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</si>
  <si>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</si>
  <si>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</si>
  <si>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</si>
  <si>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</si>
  <si>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</si>
  <si>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</si>
  <si>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</si>
  <si>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</si>
  <si>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</si>
  <si>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</si>
  <si>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</si>
  <si>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</si>
  <si>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</si>
  <si>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</si>
  <si>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</si>
  <si>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</si>
  <si>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</si>
  <si>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</si>
  <si>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</si>
  <si>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</si>
  <si>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</si>
  <si>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</si>
  <si>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</si>
  <si>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</si>
  <si>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</si>
  <si>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</si>
  <si>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</si>
  <si>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</si>
  <si>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</si>
  <si>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</si>
  <si>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</si>
  <si>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</si>
  <si>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</si>
  <si>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</si>
  <si>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</si>
  <si>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</si>
  <si>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</si>
  <si>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</si>
  <si>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</si>
  <si>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</si>
  <si>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</si>
  <si>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</si>
  <si>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</si>
  <si>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</si>
  <si>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</si>
  <si>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</si>
  <si>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</si>
  <si>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</si>
  <si>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</si>
  <si>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</si>
  <si>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</si>
  <si>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</si>
  <si>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</si>
  <si>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</si>
  <si>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</si>
  <si>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</si>
  <si>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</si>
  <si>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</si>
  <si>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</si>
  <si>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</si>
  <si>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</si>
  <si>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</si>
  <si>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</si>
  <si>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</si>
  <si>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</si>
  <si>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</si>
  <si>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</si>
  <si>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</si>
  <si>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</si>
  <si>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</si>
  <si>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</si>
  <si>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</si>
  <si>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</si>
  <si>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</si>
  <si>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</si>
  <si>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</si>
  <si>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</si>
  <si>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</si>
  <si>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</si>
  <si>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</si>
  <si>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</si>
  <si>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</si>
  <si>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</si>
  <si>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</si>
  <si>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</si>
  <si>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</si>
  <si>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</si>
  <si>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</si>
  <si>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</si>
  <si>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</si>
  <si>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</si>
  <si>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</si>
  <si>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</si>
  <si>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</si>
  <si>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</si>
  <si>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</si>
  <si>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</si>
  <si>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</si>
  <si>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</si>
  <si>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</si>
  <si>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</si>
  <si>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</si>
  <si>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</si>
  <si>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</si>
  <si>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</si>
  <si>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</si>
  <si>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</si>
  <si>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</si>
  <si>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</si>
  <si>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</si>
  <si>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</si>
  <si>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</si>
  <si>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</si>
  <si>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</si>
  <si>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</si>
  <si>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</si>
  <si>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</si>
  <si>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</si>
  <si>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</si>
  <si>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</si>
  <si>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</si>
  <si>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</si>
  <si>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</si>
  <si>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</si>
  <si>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</si>
  <si>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</si>
  <si>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</si>
  <si>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</si>
  <si>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</si>
  <si>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</si>
  <si>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</si>
  <si>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</si>
  <si>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</si>
  <si>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</si>
  <si>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</si>
  <si>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</si>
  <si>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</si>
  <si>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</si>
  <si>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</si>
  <si>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</si>
  <si>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</si>
  <si>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</si>
  <si>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</si>
  <si>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</si>
  <si>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</si>
  <si>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</si>
  <si>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</si>
  <si>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</si>
  <si>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</si>
  <si>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</si>
  <si>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</si>
  <si>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</si>
  <si>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</si>
  <si>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</si>
  <si>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</si>
  <si>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</si>
  <si>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</si>
  <si>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</si>
  <si>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</si>
  <si>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</si>
  <si>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</si>
  <si>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</si>
  <si>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</si>
  <si>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</si>
  <si>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</si>
  <si>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</si>
  <si>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</si>
  <si>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</si>
  <si>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</si>
  <si>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</si>
  <si>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</si>
  <si>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</si>
  <si>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</si>
  <si>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</si>
  <si>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</si>
  <si>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</si>
  <si>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</si>
  <si>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</si>
  <si>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</si>
  <si>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</si>
  <si>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</si>
  <si>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</si>
  <si>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</si>
  <si>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</si>
  <si>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</si>
  <si>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</si>
  <si>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</si>
  <si>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</si>
  <si>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</si>
  <si>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</si>
  <si>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</si>
  <si>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</si>
  <si>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</si>
  <si>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</si>
  <si>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</si>
  <si>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</si>
  <si>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</si>
  <si>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</si>
  <si>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</si>
  <si>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</si>
  <si>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</si>
  <si>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</si>
  <si>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</si>
  <si>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</si>
  <si>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</si>
  <si>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</si>
  <si>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</si>
  <si>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</si>
  <si>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</si>
  <si>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</si>
  <si>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</si>
  <si>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</si>
  <si>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</si>
  <si>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</si>
  <si>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</si>
  <si>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</si>
  <si>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</si>
  <si>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</si>
  <si>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</si>
  <si>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</si>
  <si>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</si>
  <si>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</si>
  <si>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</si>
  <si>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</si>
  <si>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</si>
  <si>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</si>
  <si>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</si>
  <si>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</si>
  <si>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</si>
  <si>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</si>
  <si>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</si>
  <si>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</si>
  <si>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</si>
  <si>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</si>
  <si>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</si>
  <si>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</si>
  <si>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</si>
  <si>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</si>
  <si>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</si>
  <si>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</si>
  <si>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</si>
  <si>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</si>
  <si>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</si>
  <si>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</si>
  <si>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</si>
  <si>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</si>
  <si>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</si>
  <si>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</si>
  <si>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</si>
  <si>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</si>
  <si>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</si>
  <si>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</si>
  <si>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</si>
  <si>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</si>
  <si>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</si>
  <si>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</si>
  <si>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</si>
  <si>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</si>
  <si>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</si>
  <si>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</si>
  <si>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</si>
  <si>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</si>
  <si>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</si>
  <si>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</si>
  <si>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</si>
  <si>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</si>
  <si>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</si>
  <si>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</si>
  <si>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</si>
  <si>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</si>
  <si>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</si>
  <si>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</si>
  <si>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</si>
  <si>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</si>
  <si>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</si>
  <si>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</si>
  <si>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</si>
  <si>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</si>
  <si>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</si>
  <si>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</si>
  <si>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</si>
  <si>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</si>
  <si>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</si>
  <si>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</si>
  <si>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</si>
  <si>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</si>
  <si>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</si>
  <si>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</si>
  <si>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</si>
  <si>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</si>
  <si>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</si>
  <si>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</si>
  <si>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</si>
  <si>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</si>
  <si>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</si>
  <si>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</si>
  <si>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</si>
  <si>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</si>
  <si>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</si>
  <si>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</si>
  <si>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</si>
  <si>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</si>
  <si>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</si>
  <si>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</si>
  <si>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</si>
  <si>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</si>
  <si>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</si>
  <si>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</si>
  <si>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</si>
  <si>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</si>
  <si>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</si>
  <si>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</si>
  <si>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</si>
  <si>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</si>
  <si>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</si>
  <si>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</si>
  <si>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</si>
  <si>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</si>
  <si>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</si>
  <si>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</si>
  <si>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</si>
  <si>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</si>
  <si>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</si>
  <si>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</si>
  <si>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</si>
  <si>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</si>
  <si>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</si>
  <si>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</si>
  <si>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</si>
  <si>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</si>
  <si>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</si>
  <si>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</si>
  <si>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</si>
  <si>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</si>
  <si>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</si>
  <si>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</si>
  <si>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</si>
  <si>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</si>
  <si>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</si>
  <si>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</si>
  <si>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</si>
  <si>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</si>
  <si>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</si>
  <si>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</si>
  <si>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</si>
  <si>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</si>
  <si>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</si>
  <si>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</si>
  <si>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</si>
  <si>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</si>
  <si>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</si>
  <si>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</si>
  <si>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</si>
  <si>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</si>
  <si>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</si>
  <si>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</si>
  <si>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</si>
  <si>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</si>
  <si>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</si>
  <si>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</si>
  <si>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</si>
  <si>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</si>
  <si>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</si>
  <si>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</si>
  <si>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</si>
  <si>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</si>
  <si>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</si>
  <si>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</si>
  <si>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</si>
  <si>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</si>
  <si>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</si>
  <si>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</si>
  <si>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</si>
  <si>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</si>
  <si>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</si>
  <si>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</si>
  <si>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</si>
  <si>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</si>
  <si>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</si>
  <si>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</si>
  <si>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</si>
  <si>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</si>
  <si>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</si>
  <si>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</si>
  <si>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</si>
  <si>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</si>
  <si>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</si>
  <si>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</si>
  <si>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</si>
  <si>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</si>
  <si>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</si>
  <si>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</si>
  <si>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</si>
  <si>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</si>
  <si>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</si>
  <si>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</si>
  <si>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</si>
  <si>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</si>
  <si>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</si>
  <si>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</si>
  <si>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</si>
  <si>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</si>
  <si>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</si>
  <si>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</si>
  <si>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</si>
  <si>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</si>
  <si>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</si>
  <si>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</si>
  <si>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</si>
  <si>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</si>
  <si>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</si>
  <si>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</si>
  <si>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</si>
  <si>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</si>
  <si>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</si>
  <si>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</si>
  <si>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</si>
  <si>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</si>
  <si>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</si>
  <si>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</si>
  <si>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</si>
  <si>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</si>
  <si>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</si>
  <si>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</si>
  <si>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</si>
  <si>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</si>
  <si>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</si>
  <si>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</si>
  <si>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</si>
  <si>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</si>
  <si>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</si>
  <si>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</si>
  <si>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</si>
  <si>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</si>
  <si>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</si>
  <si>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</si>
  <si>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</si>
  <si>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</si>
  <si>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</si>
  <si>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</si>
  <si>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</si>
  <si>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</si>
  <si>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</si>
  <si>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</si>
  <si>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</si>
  <si>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</si>
  <si>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</si>
  <si>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</si>
  <si>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</si>
  <si>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</si>
  <si>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</si>
  <si>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</si>
  <si>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</si>
  <si>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</si>
  <si>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</si>
  <si>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</si>
  <si>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</si>
  <si>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</si>
  <si>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</si>
  <si>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</si>
  <si>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</si>
  <si>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</si>
  <si>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</si>
  <si>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</si>
  <si>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</si>
  <si>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</si>
  <si>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</si>
  <si>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</si>
  <si>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</si>
  <si>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</si>
  <si>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</si>
  <si>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</si>
  <si>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</si>
  <si>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</si>
  <si>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</si>
  <si>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</si>
  <si>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</si>
  <si>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</si>
  <si>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</si>
  <si>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</si>
  <si>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</si>
  <si>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</si>
  <si>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</si>
  <si>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</si>
  <si>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</si>
  <si>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</si>
  <si>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</si>
  <si>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</si>
  <si>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</si>
  <si>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</si>
  <si>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</si>
  <si>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</si>
  <si>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</si>
  <si>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</si>
  <si>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</si>
  <si>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</si>
  <si>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</si>
  <si>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</si>
  <si>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</si>
  <si>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</si>
  <si>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</si>
  <si>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</si>
  <si>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</si>
  <si>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</si>
  <si>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</si>
  <si>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</si>
  <si>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</si>
  <si>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</si>
  <si>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</si>
  <si>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</si>
  <si>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</si>
  <si>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</si>
  <si>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</si>
  <si>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</si>
  <si>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</si>
  <si>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</si>
  <si>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</si>
  <si>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</si>
  <si>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</si>
  <si>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</si>
  <si>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</si>
  <si>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</si>
  <si>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</si>
  <si>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</si>
  <si>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</si>
  <si>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</si>
  <si>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</si>
  <si>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</si>
  <si>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</si>
  <si>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</si>
  <si>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</si>
  <si>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</si>
  <si>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</si>
  <si>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</si>
  <si>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</si>
  <si>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</si>
  <si>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</si>
  <si>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</si>
  <si>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</si>
  <si>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</si>
  <si>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</si>
  <si>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</si>
  <si>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</si>
  <si>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</si>
  <si>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</si>
  <si>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</si>
  <si>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</si>
  <si>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</si>
  <si>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</si>
  <si>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</si>
  <si>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</si>
  <si>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</si>
  <si>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</si>
  <si>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</si>
  <si>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</si>
  <si>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</si>
  <si>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</si>
  <si>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</si>
  <si>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</si>
  <si>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</si>
  <si>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</si>
  <si>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</si>
  <si>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</si>
  <si>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</si>
  <si>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</si>
  <si>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</si>
  <si>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</si>
  <si>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</si>
  <si>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</si>
  <si>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</si>
  <si>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</si>
  <si>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</si>
  <si>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</si>
  <si>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</si>
  <si>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</si>
  <si>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</si>
  <si>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</si>
  <si>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</si>
  <si>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</si>
  <si>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</si>
  <si>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</si>
  <si>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</si>
  <si>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</si>
  <si>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</si>
  <si>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</si>
  <si>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</si>
  <si>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</si>
  <si>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</si>
  <si>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</si>
  <si>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</si>
  <si>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</si>
  <si>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</si>
  <si>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</si>
  <si>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</si>
  <si>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</si>
  <si>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</si>
  <si>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</si>
  <si>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</si>
  <si>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</si>
  <si>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</si>
  <si>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</si>
  <si>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</si>
  <si>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</si>
  <si>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</si>
  <si>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</si>
  <si>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</si>
  <si>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</si>
  <si>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</si>
  <si>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</si>
  <si>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</si>
  <si>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</si>
  <si>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</si>
  <si>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</si>
  <si>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</si>
  <si>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</si>
  <si>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</si>
  <si>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</si>
  <si>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</si>
  <si>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</si>
  <si>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</si>
  <si>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</si>
  <si>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</si>
  <si>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</si>
  <si>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</si>
  <si>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</si>
  <si>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</si>
  <si>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</si>
  <si>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</si>
  <si>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</si>
  <si>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</si>
  <si>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</si>
  <si>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</si>
  <si>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</si>
  <si>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</si>
  <si>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</si>
  <si>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</si>
  <si>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</si>
  <si>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</si>
  <si>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</si>
  <si>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</si>
  <si>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</si>
  <si>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</si>
  <si>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</si>
  <si>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</si>
  <si>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</si>
  <si>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</si>
  <si>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</si>
  <si>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</si>
  <si>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</si>
  <si>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</si>
  <si>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</si>
  <si>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</si>
  <si>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</si>
  <si>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</si>
  <si>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</si>
  <si>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</si>
  <si>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</si>
  <si>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</si>
  <si>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</si>
  <si>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</si>
  <si>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</si>
  <si>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</si>
  <si>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</si>
  <si>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</si>
  <si>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</si>
  <si>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</si>
  <si>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</si>
  <si>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</si>
  <si>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</si>
  <si>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</si>
  <si>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</si>
  <si>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</si>
  <si>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</si>
  <si>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</si>
  <si>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</si>
  <si>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</si>
  <si>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</si>
  <si>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</si>
  <si>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</si>
  <si>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</si>
  <si>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</si>
  <si>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</si>
  <si>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</si>
  <si>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</si>
  <si>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</si>
  <si>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</si>
  <si>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</si>
  <si>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</si>
  <si>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</si>
  <si>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</si>
  <si>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</si>
  <si>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</si>
  <si>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</si>
  <si>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</si>
  <si>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</si>
  <si>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</si>
  <si>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</si>
  <si>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</si>
  <si>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</si>
  <si>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</si>
  <si>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</si>
  <si>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</si>
  <si>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</si>
  <si>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</si>
  <si>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</si>
  <si>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</si>
  <si>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</si>
  <si>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</si>
  <si>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</si>
  <si>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</si>
  <si>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</si>
  <si>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</si>
  <si>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</si>
  <si>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</si>
  <si>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</si>
  <si>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</si>
  <si>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</si>
  <si>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</si>
  <si>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</si>
  <si>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</si>
  <si>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</si>
  <si>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</si>
  <si>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</si>
  <si>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</si>
  <si>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</si>
  <si>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</si>
  <si>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</si>
  <si>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</si>
  <si>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</si>
  <si>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</si>
  <si>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</si>
  <si>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</si>
  <si>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</si>
  <si>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</si>
  <si>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</si>
  <si>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</si>
  <si>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</si>
  <si>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</si>
  <si>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</si>
  <si>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</si>
  <si>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</si>
  <si>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</si>
  <si>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</si>
  <si>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</si>
  <si>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</si>
  <si>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</si>
  <si>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</si>
  <si>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</si>
  <si>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</si>
  <si>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</si>
  <si>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</si>
  <si>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</si>
  <si>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</si>
  <si>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</si>
  <si>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</si>
  <si>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</si>
  <si>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</si>
  <si>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</si>
  <si>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</si>
  <si>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</si>
  <si>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</si>
  <si>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</si>
  <si>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</si>
  <si>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</si>
  <si>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</si>
  <si>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</si>
  <si>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</si>
  <si>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</si>
  <si>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</si>
  <si>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</si>
  <si>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</si>
  <si>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</si>
  <si>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</si>
  <si>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</si>
  <si>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</si>
  <si>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</si>
  <si>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</si>
  <si>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</si>
  <si>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</si>
  <si>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</si>
  <si>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</si>
  <si>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</si>
  <si>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</si>
  <si>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</si>
  <si>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</si>
  <si>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</si>
  <si>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</si>
  <si>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</si>
  <si>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</si>
  <si>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</si>
  <si>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</si>
  <si>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</si>
  <si>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</si>
  <si>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</si>
  <si>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</si>
  <si>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</si>
  <si>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</si>
  <si>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</si>
  <si>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</si>
  <si>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</si>
  <si>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</si>
  <si>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</si>
  <si>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</si>
  <si>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</si>
  <si>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</si>
  <si>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</si>
  <si>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</si>
  <si>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</si>
  <si>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</si>
  <si>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</si>
  <si>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</si>
  <si>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</si>
  <si>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</si>
  <si>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</si>
  <si>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</si>
  <si>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</si>
  <si>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</si>
  <si>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</si>
  <si>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</si>
  <si>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</si>
  <si>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</si>
  <si>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</si>
  <si>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</si>
  <si>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</si>
  <si>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</si>
  <si>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</si>
  <si>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</si>
  <si>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</si>
  <si>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</si>
  <si>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</si>
  <si>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</si>
  <si>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</si>
  <si>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</si>
  <si>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</si>
  <si>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</si>
  <si>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</si>
  <si>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</si>
  <si>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</si>
  <si>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</si>
  <si>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</si>
  <si>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</si>
  <si>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</si>
  <si>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</si>
  <si>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</si>
  <si>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</si>
  <si>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</si>
  <si>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</si>
  <si>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</si>
  <si>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</si>
  <si>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</si>
  <si>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</si>
  <si>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</si>
  <si>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</si>
  <si>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</si>
  <si>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</si>
  <si>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</si>
  <si>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</si>
  <si>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</si>
  <si>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</si>
  <si>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</si>
  <si>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</si>
  <si>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</si>
  <si>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</si>
  <si>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</si>
  <si>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</si>
  <si>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</si>
  <si>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</si>
  <si>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</si>
  <si>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</si>
  <si>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</si>
  <si>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</si>
  <si>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</si>
  <si>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</si>
  <si>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</si>
  <si>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</si>
  <si>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</si>
  <si>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</si>
  <si>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</si>
  <si>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</si>
  <si>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</si>
  <si>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</si>
  <si>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</si>
  <si>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</si>
  <si>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</si>
  <si>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</si>
  <si>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</si>
  <si>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</si>
  <si>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</si>
  <si>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</si>
  <si>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</si>
  <si>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</si>
  <si>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</si>
  <si>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</si>
  <si>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</si>
  <si>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</si>
  <si>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</si>
  <si>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</si>
  <si>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</si>
  <si>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</si>
  <si>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</si>
  <si>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</si>
  <si>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</si>
  <si>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</si>
  <si>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</si>
  <si>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</si>
  <si>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</si>
  <si>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</si>
  <si>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</si>
  <si>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</si>
  <si>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</si>
  <si>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</si>
  <si>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</si>
  <si>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</si>
  <si>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</si>
  <si>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</si>
  <si>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</si>
  <si>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</si>
  <si>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</si>
  <si>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</si>
  <si>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</si>
  <si>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</si>
  <si>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</si>
  <si>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</si>
  <si>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</si>
  <si>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</si>
  <si>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</si>
  <si>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</si>
  <si>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</si>
  <si>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</si>
  <si>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</si>
  <si>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</si>
  <si>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</si>
  <si>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</si>
  <si>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</si>
  <si>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</si>
  <si>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</si>
  <si>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</si>
  <si>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</si>
  <si>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</si>
  <si>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</si>
  <si>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</si>
  <si>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</si>
  <si>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</si>
  <si>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</si>
  <si>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</si>
  <si>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</si>
  <si>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</si>
  <si>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</si>
  <si>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</si>
  <si>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</si>
  <si>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</si>
  <si>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</si>
  <si>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</si>
  <si>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</si>
  <si>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</si>
  <si>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</si>
  <si>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</si>
  <si>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</si>
  <si>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</si>
  <si>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</si>
  <si>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</si>
  <si>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</si>
  <si>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</si>
  <si>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</si>
  <si>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</si>
  <si>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</si>
  <si>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</si>
  <si>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</si>
  <si>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</si>
  <si>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</si>
  <si>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</si>
  <si>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</si>
  <si>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</si>
  <si>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</si>
  <si>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</si>
  <si>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</si>
  <si>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</si>
  <si>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</si>
  <si>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</si>
  <si>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</si>
  <si>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</si>
  <si>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</si>
  <si>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</si>
  <si>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</si>
  <si>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</si>
  <si>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</si>
  <si>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</si>
  <si>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</si>
  <si>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</si>
  <si>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</si>
  <si>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</si>
  <si>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</si>
  <si>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</si>
  <si>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</si>
  <si>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</si>
  <si>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</si>
  <si>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</si>
  <si>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</si>
  <si>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</si>
  <si>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</si>
  <si>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</si>
  <si>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</si>
  <si>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</si>
  <si>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</si>
  <si>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</si>
  <si>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</si>
  <si>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</si>
  <si>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</si>
  <si>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</si>
  <si>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</si>
  <si>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</si>
  <si>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</si>
  <si>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</si>
  <si>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</si>
  <si>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</si>
  <si>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</si>
  <si>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</si>
  <si>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</si>
  <si>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</si>
  <si>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</si>
  <si>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</si>
  <si>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</si>
  <si>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</si>
  <si>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</si>
  <si>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</si>
  <si>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</si>
  <si>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</si>
  <si>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</si>
  <si>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</si>
  <si>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</si>
  <si>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</si>
  <si>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</si>
  <si>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</si>
  <si>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</si>
  <si>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</si>
  <si>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</si>
  <si>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</si>
  <si>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</si>
  <si>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</si>
  <si>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</si>
  <si>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</si>
  <si>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</si>
  <si>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</si>
  <si>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</si>
  <si>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</si>
  <si>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</si>
  <si>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</si>
  <si>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</si>
  <si>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</si>
  <si>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</si>
  <si>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</si>
  <si>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</si>
  <si>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</si>
  <si>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</si>
  <si>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</si>
  <si>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</si>
  <si>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</si>
  <si>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</si>
  <si>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</si>
  <si>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</si>
  <si>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</si>
  <si>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</si>
  <si>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</si>
  <si>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</si>
  <si>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</si>
  <si>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</si>
  <si>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</si>
  <si>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</si>
  <si>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</si>
  <si>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</si>
  <si>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</si>
  <si>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</si>
  <si>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</si>
  <si>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</si>
  <si>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</si>
  <si>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</si>
  <si>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</si>
  <si>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</si>
  <si>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</si>
  <si>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</si>
  <si>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</si>
  <si>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</si>
  <si>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</si>
  <si>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</si>
  <si>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</si>
  <si>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</si>
  <si>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</si>
  <si>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</si>
  <si>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</si>
  <si>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</si>
  <si>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</si>
  <si>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</si>
  <si>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</si>
  <si>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</si>
  <si>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</si>
  <si>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</si>
  <si>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</si>
  <si>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</si>
  <si>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</si>
  <si>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</si>
  <si>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</si>
  <si>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</si>
  <si>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</si>
  <si>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</si>
  <si>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</si>
  <si>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</si>
  <si>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</si>
  <si>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</si>
  <si>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</si>
  <si>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</si>
  <si>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</si>
  <si>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</si>
  <si>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</si>
  <si>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</si>
  <si>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</si>
  <si>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</si>
  <si>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</si>
  <si>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</si>
  <si>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</si>
  <si>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</si>
  <si>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</si>
  <si>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</si>
  <si>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</si>
  <si>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</si>
  <si>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</si>
  <si>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</si>
  <si>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</si>
  <si>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</si>
  <si>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</si>
  <si>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</si>
  <si>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</si>
  <si>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</si>
  <si>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</si>
  <si>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</si>
  <si>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</si>
  <si>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</si>
  <si>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</si>
  <si>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</si>
  <si>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</si>
  <si>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</si>
  <si>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</si>
  <si>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</si>
  <si>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</si>
  <si>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</si>
  <si>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</si>
  <si>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</si>
  <si>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</si>
  <si>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</si>
  <si>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</si>
  <si>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</si>
  <si>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</si>
  <si>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</si>
  <si>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</si>
  <si>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</si>
  <si>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</si>
  <si>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</si>
  <si>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</si>
  <si>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</si>
  <si>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</si>
  <si>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</si>
  <si>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</si>
  <si>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</si>
  <si>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</si>
  <si>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</si>
  <si>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</si>
  <si>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</si>
  <si>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</si>
  <si>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</si>
  <si>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</si>
  <si>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</si>
  <si>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</si>
  <si>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</si>
  <si>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</si>
  <si>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</si>
  <si>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</si>
  <si>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</si>
  <si>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</si>
  <si>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</si>
  <si>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</si>
  <si>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</si>
  <si>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</si>
  <si>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</si>
  <si>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</si>
  <si>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</si>
  <si>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</si>
  <si>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</si>
  <si>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</si>
  <si>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</si>
  <si>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</si>
  <si>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</si>
  <si>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</si>
  <si>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</si>
  <si>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</si>
  <si>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</si>
  <si>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</si>
  <si>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</si>
  <si>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</si>
  <si>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</si>
  <si>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</si>
  <si>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</si>
  <si>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</si>
  <si>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</si>
  <si>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</si>
  <si>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</si>
  <si>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</si>
  <si>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</si>
  <si>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</si>
  <si>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</si>
  <si>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</si>
  <si>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</si>
  <si>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</si>
  <si>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</si>
  <si>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</si>
  <si>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</si>
  <si>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</si>
  <si>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</si>
  <si>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</si>
  <si>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</si>
  <si>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</si>
  <si>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</si>
  <si>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</si>
  <si>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</si>
  <si>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</si>
  <si>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</si>
  <si>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</si>
  <si>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</si>
  <si>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</si>
  <si>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</si>
  <si>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</si>
  <si>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</si>
  <si>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</si>
  <si>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</si>
  <si>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</si>
  <si>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</si>
  <si>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</si>
  <si>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</si>
  <si>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</si>
  <si>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</si>
  <si>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</si>
  <si>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</si>
  <si>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</si>
  <si>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</si>
  <si>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</si>
  <si>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</si>
  <si>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</si>
  <si>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</si>
  <si>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</si>
  <si>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</si>
  <si>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</si>
  <si>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</si>
  <si>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</si>
  <si>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</si>
  <si>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</si>
  <si>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</si>
  <si>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</si>
  <si>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</si>
  <si>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</si>
  <si>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</si>
  <si>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</si>
  <si>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</si>
  <si>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</si>
  <si>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</si>
  <si>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</si>
  <si>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</si>
  <si>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</si>
  <si>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</si>
  <si>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</si>
  <si>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</si>
  <si>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</si>
  <si>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</si>
  <si>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</si>
  <si>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</si>
  <si>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</si>
  <si>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</si>
  <si>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</si>
  <si>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</si>
  <si>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</si>
  <si>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</si>
  <si>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</si>
  <si>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</si>
  <si>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</si>
  <si>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</si>
  <si>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</si>
  <si>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</si>
  <si>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</si>
  <si>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</si>
  <si>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</si>
  <si>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</si>
  <si>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</si>
  <si>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</si>
  <si>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</si>
  <si>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</si>
  <si>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</si>
  <si>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</si>
  <si>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</si>
  <si>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</si>
  <si>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</si>
  <si>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</si>
  <si>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</si>
  <si>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</si>
  <si>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</si>
  <si>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</si>
  <si>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</si>
  <si>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</si>
  <si>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</si>
  <si>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</si>
  <si>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</si>
  <si>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</si>
  <si>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</si>
  <si>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</si>
  <si>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</si>
  <si>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</si>
  <si>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</si>
  <si>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</si>
  <si>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</si>
  <si>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</si>
  <si>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</si>
  <si>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</si>
  <si>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</si>
  <si>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</si>
  <si>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</si>
  <si>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</si>
  <si>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</si>
  <si>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</si>
  <si>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</si>
  <si>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</si>
  <si>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</si>
  <si>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</si>
  <si>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</si>
  <si>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</si>
  <si>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</si>
  <si>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</si>
  <si>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</si>
  <si>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</si>
  <si>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</si>
  <si>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</si>
  <si>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</si>
  <si>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</si>
  <si>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</si>
  <si>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</si>
  <si>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</si>
  <si>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</si>
  <si>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</si>
  <si>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</si>
  <si>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</si>
  <si>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</si>
  <si>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</si>
  <si>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</si>
  <si>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</si>
  <si>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</si>
  <si>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</si>
  <si>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</si>
  <si>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</si>
  <si>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</si>
  <si>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</si>
  <si>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</si>
  <si>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</si>
  <si>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</si>
  <si>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</si>
  <si>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</si>
  <si>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</si>
  <si>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</si>
  <si>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</si>
  <si>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</si>
  <si>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</si>
  <si>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</si>
  <si>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</si>
  <si>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</si>
  <si>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</si>
  <si>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</si>
  <si>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</si>
  <si>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</si>
  <si>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</si>
  <si>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</si>
  <si>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</si>
  <si>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</si>
  <si>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</si>
  <si>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</si>
  <si>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</si>
  <si>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</si>
  <si>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</si>
  <si>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</si>
  <si>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</si>
  <si>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</si>
  <si>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</si>
  <si>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</si>
  <si>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</si>
  <si>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</si>
  <si>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</si>
  <si>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</si>
  <si>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</si>
  <si>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</si>
  <si>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</si>
  <si>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</si>
  <si>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</si>
  <si>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</si>
  <si>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</si>
  <si>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</si>
  <si>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</si>
  <si>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</si>
  <si>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</si>
  <si>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</si>
  <si>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</si>
  <si>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</si>
  <si>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</si>
  <si>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</si>
  <si>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</si>
  <si>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</si>
  <si>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</si>
  <si>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</si>
  <si>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</si>
  <si>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</si>
  <si>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</si>
  <si>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</si>
  <si>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</si>
  <si>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</si>
  <si>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</si>
  <si>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</si>
  <si>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</si>
  <si>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</si>
  <si>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</si>
  <si>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</si>
  <si>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</si>
  <si>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</si>
  <si>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</si>
  <si>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</si>
  <si>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</si>
  <si>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</si>
  <si>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</si>
  <si>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</si>
  <si>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</si>
  <si>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</si>
  <si>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</si>
  <si>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</si>
  <si>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</si>
  <si>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</si>
  <si>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</si>
  <si>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</si>
  <si>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</si>
  <si>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</si>
  <si>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</si>
  <si>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</si>
  <si>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</si>
  <si>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</si>
  <si>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</si>
  <si>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</si>
  <si>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</si>
  <si>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</si>
  <si>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</si>
  <si>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</si>
  <si>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</si>
  <si>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</si>
  <si>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</si>
  <si>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</si>
  <si>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</si>
  <si>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</si>
  <si>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</si>
  <si>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</si>
  <si>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</si>
  <si>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</si>
  <si>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</si>
  <si>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</si>
  <si>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</si>
  <si>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</si>
  <si>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</si>
  <si>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</si>
  <si>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</si>
  <si>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</si>
  <si>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</si>
  <si>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</si>
  <si>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</si>
  <si>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</si>
  <si>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</si>
  <si>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</si>
  <si>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</si>
  <si>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</si>
  <si>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</si>
  <si>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</si>
  <si>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</si>
  <si>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</si>
  <si>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</si>
  <si>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</si>
  <si>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</si>
  <si>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</si>
  <si>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</si>
  <si>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</si>
  <si>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</si>
  <si>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</si>
  <si>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</si>
  <si>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</si>
  <si>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</si>
  <si>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</si>
  <si>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</si>
  <si>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</si>
  <si>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</si>
  <si>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</si>
  <si>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</si>
  <si>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</si>
  <si>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</si>
  <si>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</si>
  <si>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</si>
  <si>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</si>
  <si>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</si>
  <si>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</si>
  <si>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</si>
  <si>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</si>
  <si>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</si>
  <si>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</si>
  <si>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</si>
  <si>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</si>
  <si>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</si>
  <si>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</si>
  <si>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</si>
  <si>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</si>
  <si>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</si>
  <si>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</si>
  <si>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</si>
  <si>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</si>
  <si>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</si>
  <si>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</si>
  <si>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</si>
  <si>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</si>
  <si>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</si>
  <si>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</si>
  <si>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</si>
  <si>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</si>
  <si>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</si>
  <si>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</si>
  <si>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</si>
  <si>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</si>
  <si>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</si>
  <si>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</si>
  <si>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</si>
  <si>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</si>
  <si>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</si>
  <si>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</si>
  <si>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</si>
  <si>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</si>
  <si>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</si>
  <si>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</si>
  <si>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</si>
  <si>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</si>
  <si>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</si>
  <si>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</si>
  <si>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</si>
  <si>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</si>
  <si>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</si>
  <si>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</si>
  <si>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</si>
  <si>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</si>
  <si>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</si>
  <si>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</si>
  <si>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</si>
  <si>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</si>
  <si>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</si>
  <si>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</si>
  <si>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</si>
  <si>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</si>
  <si>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</si>
  <si>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</si>
  <si>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</si>
  <si>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</si>
  <si>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</si>
  <si>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</si>
  <si>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</si>
  <si>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</si>
  <si>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</si>
  <si>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</si>
  <si>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</si>
  <si>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</si>
  <si>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</si>
  <si>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</si>
  <si>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</si>
  <si>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</si>
  <si>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</si>
  <si>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</si>
  <si>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</si>
  <si>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</si>
  <si>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</si>
  <si>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</si>
  <si>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</si>
  <si>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</si>
  <si>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</si>
  <si>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</si>
  <si>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</si>
  <si>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</si>
  <si>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</si>
  <si>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</si>
  <si>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</si>
  <si>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</si>
  <si>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</si>
  <si>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</si>
  <si>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</si>
  <si>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</si>
  <si>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</si>
  <si>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</si>
  <si>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</si>
  <si>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</si>
  <si>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</si>
  <si>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</si>
  <si>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</si>
  <si>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</si>
  <si>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</si>
  <si>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</si>
  <si>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</si>
  <si>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</si>
  <si>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</si>
  <si>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</si>
  <si>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</si>
  <si>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</si>
  <si>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</si>
  <si>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</si>
  <si>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</si>
  <si>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</si>
  <si>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</si>
  <si>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</si>
  <si>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</si>
  <si>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</si>
  <si>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</si>
  <si>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</si>
  <si>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</si>
  <si>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</si>
  <si>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</si>
  <si>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</si>
  <si>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</si>
  <si>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</si>
  <si>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</si>
  <si>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</si>
  <si>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</si>
  <si>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</si>
  <si>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</si>
  <si>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</si>
  <si>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</si>
  <si>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</si>
  <si>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</si>
  <si>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</si>
  <si>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</si>
  <si>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</si>
  <si>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</si>
  <si>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</si>
  <si>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</si>
  <si>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</si>
  <si>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</si>
  <si>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</si>
  <si>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</si>
  <si>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</si>
  <si>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</si>
  <si>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</si>
  <si>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</si>
  <si>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</si>
  <si>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</si>
  <si>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</si>
  <si>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</si>
  <si>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</si>
  <si>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</si>
  <si>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</si>
  <si>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</si>
  <si>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</si>
  <si>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</si>
  <si>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</si>
  <si>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</si>
  <si>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</si>
  <si>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</si>
  <si>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</si>
  <si>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</si>
  <si>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</si>
  <si>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</si>
  <si>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</si>
  <si>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</si>
  <si>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</si>
  <si>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</si>
  <si>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</si>
  <si>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</si>
  <si>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</si>
  <si>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</si>
  <si>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</si>
  <si>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</si>
  <si>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</si>
  <si>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</si>
  <si>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</si>
  <si>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</si>
  <si>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</si>
  <si>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</si>
  <si>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</si>
  <si>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</si>
  <si>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</si>
  <si>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</si>
  <si>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</si>
  <si>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</si>
  <si>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</si>
  <si>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</si>
  <si>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</si>
  <si>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</si>
  <si>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</si>
  <si>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</si>
  <si>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</si>
  <si>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</si>
  <si>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</si>
  <si>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</si>
  <si>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</si>
  <si>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</si>
  <si>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</si>
  <si>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</si>
  <si>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</si>
  <si>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</si>
  <si>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</si>
  <si>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</si>
  <si>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</si>
  <si>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</si>
  <si>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</si>
  <si>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</si>
  <si>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</si>
  <si>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</si>
  <si>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</si>
  <si>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</si>
  <si>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</si>
  <si>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</si>
  <si>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</si>
  <si>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</si>
  <si>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</si>
  <si>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</si>
  <si>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</si>
  <si>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</si>
  <si>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</si>
  <si>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</si>
  <si>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</si>
  <si>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</si>
  <si>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</si>
  <si>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</si>
  <si>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</si>
  <si>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</si>
  <si>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</si>
  <si>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</si>
  <si>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</si>
  <si>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</si>
  <si>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</si>
  <si>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</si>
  <si>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</si>
  <si>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</si>
  <si>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</si>
  <si>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</si>
  <si>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</si>
  <si>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</si>
  <si>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</si>
  <si>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</si>
  <si>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</si>
  <si>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</si>
  <si>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</si>
  <si>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</si>
  <si>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</si>
  <si>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</si>
  <si>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</si>
  <si>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</si>
  <si>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</si>
  <si>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</si>
  <si>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</si>
  <si>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</si>
  <si>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</si>
  <si>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</si>
  <si>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</si>
  <si>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</si>
  <si>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</si>
  <si>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</si>
  <si>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</si>
  <si>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</si>
  <si>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</si>
  <si>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</si>
  <si>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</si>
  <si>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</si>
  <si>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</si>
  <si>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</si>
  <si>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</si>
  <si>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</si>
  <si>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</si>
  <si>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</si>
  <si>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</si>
  <si>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</si>
  <si>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</si>
  <si>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</si>
  <si>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</si>
  <si>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</si>
  <si>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</si>
  <si>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</si>
  <si>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</si>
  <si>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</si>
  <si>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</si>
  <si>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</si>
  <si>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</si>
  <si>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</si>
  <si>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</si>
  <si>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</si>
  <si>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</si>
  <si>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</si>
  <si>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</si>
  <si>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</si>
  <si>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</si>
  <si>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</si>
  <si>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</si>
  <si>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</si>
  <si>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</si>
  <si>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</si>
  <si>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</si>
  <si>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</si>
  <si>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</si>
  <si>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</si>
  <si>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</si>
  <si>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</si>
  <si>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</si>
  <si>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</si>
  <si>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</si>
  <si>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</si>
  <si>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</si>
  <si>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</si>
  <si>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</si>
  <si>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</si>
  <si>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</si>
  <si>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</si>
  <si>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</si>
  <si>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</si>
  <si>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</si>
  <si>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</si>
  <si>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</si>
  <si>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</si>
  <si>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</si>
  <si>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</si>
  <si>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</si>
  <si>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</si>
  <si>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</si>
  <si>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</si>
  <si>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</si>
  <si>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</si>
  <si>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</si>
  <si>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</si>
  <si>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</si>
  <si>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</si>
  <si>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</si>
  <si>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</si>
  <si>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</si>
  <si>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</si>
  <si>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</si>
  <si>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</si>
  <si>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</si>
  <si>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</si>
  <si>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</si>
  <si>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</si>
  <si>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</si>
  <si>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</si>
  <si>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</si>
  <si>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</si>
  <si>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</si>
  <si>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</si>
  <si>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</si>
  <si>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</si>
  <si>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</si>
  <si>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</si>
  <si>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</si>
  <si>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</si>
  <si>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</si>
  <si>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</si>
  <si>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</si>
  <si>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</si>
  <si>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</si>
  <si>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</si>
  <si>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</si>
  <si>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</si>
  <si>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</si>
  <si>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</si>
  <si>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</si>
  <si>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</si>
  <si>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</si>
  <si>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</si>
  <si>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</si>
  <si>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</si>
  <si>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</si>
  <si>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</si>
  <si>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</si>
  <si>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</si>
  <si>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</si>
  <si>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</si>
  <si>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</si>
  <si>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</si>
  <si>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</si>
  <si>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</si>
  <si>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</si>
  <si>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</si>
  <si>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</si>
  <si>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</si>
  <si>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</si>
  <si>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</si>
  <si>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</si>
  <si>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</si>
  <si>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</si>
  <si>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</si>
  <si>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</si>
  <si>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</si>
  <si>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</si>
  <si>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</si>
  <si>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</si>
  <si>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</si>
  <si>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</si>
  <si>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</si>
  <si>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</si>
  <si>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</si>
  <si>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</si>
  <si>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</si>
  <si>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</si>
  <si>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</si>
  <si>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</si>
  <si>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</si>
  <si>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</si>
  <si>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</si>
  <si>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</si>
  <si>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</si>
  <si>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</si>
  <si>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</si>
  <si>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</si>
  <si>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</si>
  <si>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</si>
  <si>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</si>
  <si>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</si>
  <si>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</si>
  <si>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</si>
  <si>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</si>
  <si>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</si>
  <si>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</si>
  <si>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</si>
  <si>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</si>
  <si>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</si>
  <si>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</si>
  <si>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</si>
  <si>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</si>
  <si>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</si>
  <si>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</si>
  <si>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</si>
  <si>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</si>
  <si>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</si>
  <si>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</si>
  <si>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</si>
  <si>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</si>
  <si>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</si>
  <si>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</si>
  <si>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</si>
  <si>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</si>
  <si>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</si>
  <si>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</si>
  <si>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</si>
  <si>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</si>
  <si>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</si>
  <si>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</si>
  <si>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</si>
  <si>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</si>
  <si>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</si>
  <si>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</si>
  <si>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</si>
  <si>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</si>
  <si>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</si>
  <si>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</si>
  <si>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</si>
  <si>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</si>
  <si>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</si>
  <si>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</si>
  <si>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</si>
  <si>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</si>
  <si>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</si>
  <si>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</si>
  <si>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</si>
  <si>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</si>
  <si>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</si>
  <si>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</si>
  <si>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</si>
  <si>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</si>
  <si>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</si>
  <si>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</si>
  <si>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</si>
  <si>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</si>
  <si>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</si>
  <si>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</si>
  <si>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</si>
  <si>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</si>
  <si>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</si>
  <si>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</si>
  <si>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</si>
  <si>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</si>
  <si>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</si>
  <si>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</si>
  <si>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</si>
  <si>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</si>
  <si>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</si>
  <si>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</si>
  <si>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</si>
  <si>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</si>
  <si>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</si>
  <si>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</si>
  <si>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</si>
  <si>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</si>
  <si>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</si>
  <si>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</si>
  <si>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</si>
  <si>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</si>
  <si>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</si>
  <si>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</si>
  <si>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</si>
  <si>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</si>
  <si>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</si>
  <si>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</si>
  <si>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</si>
  <si>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</si>
  <si>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</si>
  <si>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</si>
  <si>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</si>
  <si>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</si>
  <si>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</si>
  <si>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</si>
  <si>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</si>
  <si>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</si>
  <si>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</si>
  <si>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</si>
  <si>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</si>
  <si>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</si>
  <si>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</si>
  <si>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</si>
  <si>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</si>
  <si>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</si>
  <si>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</si>
  <si>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</si>
  <si>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</si>
  <si>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</si>
  <si>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</si>
  <si>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</si>
  <si>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</si>
  <si>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</si>
  <si>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</si>
  <si>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</si>
  <si>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</si>
  <si>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</si>
  <si>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</si>
  <si>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</si>
  <si>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</si>
  <si>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</si>
  <si>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</si>
  <si>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</si>
  <si>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</si>
  <si>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</si>
  <si>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</si>
  <si>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</si>
  <si>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</si>
  <si>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</si>
  <si>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</si>
  <si>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</si>
  <si>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</si>
  <si>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</si>
  <si>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</si>
  <si>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</si>
  <si>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</si>
  <si>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</si>
  <si>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</si>
  <si>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</si>
  <si>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</si>
  <si>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</si>
  <si>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</si>
  <si>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</si>
  <si>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</si>
  <si>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</si>
  <si>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</si>
  <si>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</si>
  <si>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</si>
  <si>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</si>
  <si>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</si>
  <si>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</si>
  <si>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</si>
  <si>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</si>
  <si>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</si>
  <si>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</si>
  <si>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</si>
  <si>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</si>
  <si>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</si>
  <si>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</si>
  <si>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</si>
  <si>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</si>
  <si>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</si>
  <si>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</si>
  <si>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</si>
  <si>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</si>
  <si>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</si>
  <si>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</si>
  <si>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</si>
  <si>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</si>
  <si>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</si>
  <si>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</si>
  <si>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</si>
  <si>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</si>
  <si>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</si>
  <si>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</si>
  <si>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</si>
  <si>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</si>
  <si>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</si>
  <si>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</si>
  <si>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</si>
  <si>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</si>
  <si>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</si>
  <si>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</si>
  <si>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</si>
  <si>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</si>
  <si>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</si>
  <si>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</si>
  <si>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</si>
  <si>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</si>
  <si>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</si>
  <si>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</si>
  <si>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</si>
  <si>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</si>
  <si>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</si>
  <si>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</si>
  <si>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</si>
  <si>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</si>
  <si>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</si>
  <si>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</si>
  <si>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</si>
  <si>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</si>
  <si>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</si>
  <si>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</si>
  <si>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</si>
  <si>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</si>
  <si>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</si>
  <si>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</si>
  <si>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</si>
  <si>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</si>
  <si>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</si>
  <si>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</si>
  <si>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</si>
  <si>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</si>
  <si>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</si>
  <si>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</si>
  <si>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</si>
  <si>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</si>
  <si>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</si>
  <si>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</si>
  <si>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</si>
  <si>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</si>
  <si>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</si>
  <si>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</si>
  <si>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</si>
  <si>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</si>
  <si>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</si>
  <si>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</si>
  <si>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</si>
  <si>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</si>
  <si>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</si>
  <si>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</si>
  <si>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</si>
  <si>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</si>
  <si>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</si>
  <si>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</si>
  <si>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</si>
  <si>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</si>
  <si>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</si>
  <si>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</si>
  <si>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</si>
  <si>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</si>
  <si>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</si>
  <si>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</si>
  <si>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</si>
  <si>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</si>
  <si>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</si>
  <si>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</si>
  <si>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</si>
  <si>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</si>
  <si>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</si>
  <si>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</si>
  <si>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</si>
  <si>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</si>
  <si>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</si>
  <si>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</si>
  <si>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</si>
  <si>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</si>
  <si>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</si>
  <si>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</si>
  <si>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</si>
  <si>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</si>
  <si>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</si>
  <si>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</si>
  <si>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</si>
  <si>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</si>
  <si>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</si>
  <si>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</si>
  <si>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</si>
  <si>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</si>
  <si>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</si>
  <si>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</si>
  <si>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</si>
  <si>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</si>
  <si>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</si>
  <si>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</si>
  <si>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</si>
  <si>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</si>
  <si>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</si>
  <si>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</si>
  <si>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</si>
  <si>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</si>
  <si>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</si>
  <si>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</si>
  <si>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</si>
  <si>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</si>
  <si>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</si>
  <si>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</si>
  <si>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</si>
  <si>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</si>
  <si>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</si>
  <si>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</si>
  <si>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</si>
  <si>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</si>
  <si>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</si>
  <si>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</si>
  <si>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</si>
  <si>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</si>
  <si>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</si>
  <si>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</si>
  <si>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</si>
  <si>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</si>
  <si>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</si>
  <si>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</si>
  <si>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</si>
  <si>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</si>
  <si>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</si>
  <si>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</si>
  <si>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</si>
  <si>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</si>
  <si>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</si>
  <si>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</si>
  <si>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</si>
  <si>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</si>
  <si>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</si>
  <si>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</si>
  <si>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</si>
  <si>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</si>
  <si>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</si>
  <si>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</si>
  <si>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</si>
  <si>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</si>
  <si>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</si>
  <si>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</si>
  <si>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</si>
  <si>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</si>
  <si>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</si>
  <si>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</si>
  <si>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</si>
  <si>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</si>
  <si>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</si>
  <si>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</si>
  <si>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</si>
  <si>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</si>
  <si>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</si>
  <si>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</si>
  <si>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</si>
  <si>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</si>
  <si>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</si>
  <si>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</si>
  <si>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</si>
  <si>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</si>
  <si>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</si>
  <si>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</si>
  <si>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</si>
  <si>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</si>
  <si>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</si>
  <si>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</si>
  <si>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</si>
  <si>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</si>
  <si>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</si>
  <si>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</si>
  <si>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</si>
  <si>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</si>
  <si>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</si>
  <si>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</si>
  <si>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</si>
  <si>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</si>
  <si>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</si>
  <si>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</si>
  <si>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</si>
  <si>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</si>
  <si>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</si>
  <si>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</si>
  <si>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</si>
  <si>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</si>
  <si>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</si>
  <si>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</si>
  <si>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</si>
  <si>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</si>
  <si>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</si>
  <si>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</si>
  <si>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</si>
  <si>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</si>
  <si>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</si>
  <si>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</si>
  <si>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</si>
  <si>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</si>
  <si>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</si>
  <si>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</si>
  <si>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</si>
  <si>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</si>
  <si>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</si>
  <si>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</si>
  <si>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</si>
  <si>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</si>
  <si>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</si>
  <si>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</si>
  <si>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</si>
  <si>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</si>
  <si>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</si>
  <si>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</si>
  <si>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</si>
  <si>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</si>
  <si>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</si>
  <si>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</si>
  <si>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</si>
  <si>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</si>
  <si>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</si>
  <si>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</si>
  <si>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</si>
  <si>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</si>
  <si>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</si>
  <si>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</si>
  <si>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</si>
  <si>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</si>
  <si>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</si>
  <si>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</si>
  <si>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</si>
  <si>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</si>
  <si>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</si>
  <si>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</si>
  <si>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</si>
  <si>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</si>
  <si>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</si>
  <si>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</si>
  <si>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</si>
  <si>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</si>
  <si>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</si>
  <si>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</si>
  <si>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</si>
  <si>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</si>
  <si>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</si>
  <si>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</si>
  <si>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</si>
  <si>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</si>
  <si>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</si>
  <si>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</si>
  <si>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</si>
  <si>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</si>
  <si>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</si>
  <si>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</si>
  <si>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</si>
  <si>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</si>
  <si>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</si>
  <si>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</si>
  <si>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</si>
  <si>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</si>
  <si>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</si>
  <si>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</si>
  <si>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</si>
  <si>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</si>
  <si>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</si>
  <si>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</si>
  <si>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</si>
  <si>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</si>
  <si>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</si>
  <si>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</si>
  <si>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</si>
  <si>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</si>
  <si>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</si>
  <si>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</si>
  <si>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</si>
  <si>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</si>
  <si>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</si>
  <si>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</si>
  <si>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</si>
  <si>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</si>
  <si>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</si>
  <si>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</si>
  <si>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</si>
  <si>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</si>
  <si>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</si>
  <si>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</si>
  <si>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</si>
  <si>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</si>
  <si>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</si>
  <si>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</si>
  <si>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</si>
  <si>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</si>
  <si>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</si>
  <si>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</si>
  <si>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</si>
  <si>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</si>
  <si>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</si>
  <si>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</si>
  <si>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</si>
  <si>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</si>
  <si>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</si>
  <si>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</si>
  <si>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</si>
  <si>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</si>
  <si>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</si>
  <si>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</si>
  <si>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</si>
  <si>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</si>
  <si>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</si>
  <si>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</si>
  <si>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</si>
  <si>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</si>
  <si>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</si>
  <si>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</si>
  <si>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</si>
  <si>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</si>
  <si>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</si>
  <si>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</si>
  <si>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</si>
  <si>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</si>
  <si>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</si>
  <si>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</si>
  <si>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</si>
  <si>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</si>
  <si>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</si>
  <si>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</si>
  <si>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</si>
  <si>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</si>
  <si>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</si>
  <si>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</si>
  <si>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</si>
  <si>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</si>
  <si>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</si>
  <si>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</si>
  <si>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</si>
  <si>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</si>
  <si>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</si>
  <si>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</si>
  <si>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</si>
  <si>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</si>
  <si>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</si>
  <si>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</si>
  <si>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</si>
  <si>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</si>
  <si>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</si>
  <si>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</si>
  <si>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</si>
  <si>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</si>
  <si>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</si>
  <si>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</si>
  <si>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</si>
  <si>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</si>
  <si>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</si>
  <si>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</si>
  <si>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</si>
  <si>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</si>
  <si>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</si>
  <si>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</si>
  <si>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</si>
  <si>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</si>
  <si>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</si>
  <si>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</si>
  <si>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</si>
  <si>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</si>
  <si>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</si>
  <si>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</si>
  <si>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</si>
  <si>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</si>
  <si>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</si>
  <si>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</si>
  <si>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</si>
  <si>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</si>
  <si>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</si>
  <si>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</si>
  <si>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</si>
  <si>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</si>
  <si>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</si>
  <si>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</si>
  <si>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</si>
  <si>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</si>
  <si>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</si>
  <si>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</si>
  <si>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</si>
  <si>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</si>
  <si>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</si>
  <si>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</si>
  <si>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</si>
  <si>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</si>
  <si>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</si>
  <si>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</si>
  <si>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</si>
  <si>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</si>
  <si>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</si>
  <si>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</si>
  <si>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</si>
  <si>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</si>
  <si>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</si>
  <si>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</si>
  <si>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</si>
  <si>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</si>
  <si>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</si>
  <si>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</si>
  <si>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</si>
  <si>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</si>
  <si>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</si>
  <si>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</si>
  <si>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</si>
  <si>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</si>
  <si>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</si>
  <si>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</si>
  <si>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</si>
  <si>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</si>
  <si>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</si>
  <si>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</si>
  <si>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</si>
  <si>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</si>
  <si>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</si>
  <si>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</si>
  <si>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</si>
  <si>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</si>
  <si>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</si>
  <si>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</si>
  <si>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</si>
  <si>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</si>
  <si>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</si>
  <si>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</si>
  <si>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</si>
  <si>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</si>
  <si>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</si>
  <si>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</si>
  <si>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</si>
  <si>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</si>
  <si>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</si>
  <si>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</si>
  <si>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</si>
  <si>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</si>
  <si>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</si>
  <si>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</si>
  <si>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</si>
  <si>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</si>
  <si>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</si>
  <si>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</si>
  <si>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</si>
  <si>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</si>
  <si>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</si>
  <si>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</si>
  <si>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</si>
  <si>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</si>
  <si>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</si>
  <si>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</si>
  <si>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</si>
  <si>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</si>
  <si>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</si>
  <si>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</si>
  <si>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</si>
  <si>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</si>
  <si>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</si>
  <si>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</si>
  <si>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</si>
  <si>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</si>
  <si>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</si>
  <si>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</si>
  <si>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</si>
  <si>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</si>
  <si>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</si>
  <si>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</si>
  <si>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</si>
  <si>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</si>
  <si>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</si>
  <si>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</si>
  <si>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</si>
  <si>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</si>
  <si>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</si>
  <si>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</si>
  <si>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</si>
  <si>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</si>
  <si>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</si>
  <si>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</si>
  <si>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</si>
  <si>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</si>
  <si>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</si>
  <si>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</si>
  <si>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</si>
  <si>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</si>
  <si>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</si>
  <si>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</si>
  <si>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</si>
  <si>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</si>
  <si>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</si>
  <si>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</si>
  <si>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</si>
  <si>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</si>
  <si>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</si>
  <si>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</si>
  <si>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</si>
  <si>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</si>
  <si>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</si>
  <si>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</si>
  <si>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</si>
  <si>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</si>
  <si>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</si>
  <si>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</si>
  <si>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</si>
  <si>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</si>
  <si>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</si>
  <si>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</si>
  <si>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</si>
  <si>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</si>
  <si>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</si>
  <si>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</si>
  <si>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</si>
  <si>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</si>
  <si>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</si>
  <si>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</si>
  <si>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</si>
  <si>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</si>
  <si>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</si>
  <si>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</si>
  <si>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</si>
  <si>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</si>
  <si>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</si>
  <si>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</si>
  <si>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</si>
  <si>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</si>
  <si>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</si>
  <si>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</si>
  <si>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</si>
  <si>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</si>
  <si>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</si>
  <si>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</si>
  <si>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</si>
  <si>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</si>
  <si>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</si>
  <si>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</si>
  <si>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</si>
  <si>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</si>
  <si>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</si>
  <si>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</si>
  <si>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</si>
  <si>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</si>
  <si>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</si>
  <si>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</si>
  <si>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</si>
  <si>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</si>
  <si>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</si>
  <si>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</si>
  <si>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</si>
  <si>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</si>
  <si>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</si>
  <si>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</si>
  <si>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</si>
  <si>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</si>
  <si>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</si>
  <si>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</si>
  <si>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</si>
  <si>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</si>
  <si>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</si>
  <si>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</si>
  <si>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</si>
  <si>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</si>
  <si>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</si>
  <si>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</si>
  <si>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</si>
  <si>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</si>
  <si>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</si>
  <si>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</si>
  <si>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</si>
  <si>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</si>
  <si>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</si>
  <si>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</si>
  <si>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</si>
  <si>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</si>
  <si>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</si>
  <si>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</si>
  <si>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</si>
  <si>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</si>
  <si>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</si>
  <si>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</si>
  <si>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</si>
  <si>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</si>
  <si>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</si>
  <si>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</si>
  <si>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</si>
  <si>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</si>
  <si>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</si>
  <si>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</si>
  <si>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</si>
  <si>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</si>
  <si>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</si>
  <si>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</si>
  <si>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</si>
  <si>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</si>
  <si>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</si>
  <si>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</si>
  <si>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</si>
  <si>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</si>
  <si>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</si>
  <si>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</si>
  <si>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</si>
  <si>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</si>
  <si>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</si>
  <si>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</si>
  <si>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</si>
  <si>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</si>
  <si>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</si>
  <si>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</si>
  <si>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</si>
  <si>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</si>
  <si>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</si>
  <si>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</si>
  <si>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</si>
  <si>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</si>
  <si>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</si>
  <si>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</si>
  <si>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</si>
  <si>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</si>
  <si>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</si>
  <si>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</si>
  <si>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</si>
  <si>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</si>
  <si>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</si>
  <si>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</si>
  <si>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</si>
  <si>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</si>
  <si>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</si>
  <si>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</si>
  <si>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</si>
  <si>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</si>
  <si>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</si>
  <si>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</si>
  <si>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</si>
  <si>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</si>
  <si>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</si>
  <si>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</si>
  <si>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</si>
  <si>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</si>
  <si>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</si>
  <si>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</si>
  <si>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</si>
  <si>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</si>
  <si>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</si>
  <si>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</si>
  <si>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</si>
  <si>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</si>
  <si>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</si>
  <si>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</si>
  <si>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</si>
  <si>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</si>
  <si>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</si>
  <si>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</si>
  <si>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</si>
  <si>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</si>
  <si>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</si>
  <si>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</si>
  <si>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</si>
  <si>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</si>
  <si>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</si>
  <si>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</si>
  <si>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</si>
  <si>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</si>
  <si>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</si>
  <si>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</si>
  <si>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</si>
  <si>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</si>
  <si>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</si>
  <si>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</si>
  <si>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</si>
  <si>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</si>
  <si>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</si>
  <si>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</si>
  <si>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</si>
  <si>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</si>
  <si>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</si>
  <si>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</si>
  <si>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</si>
  <si>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</si>
  <si>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</si>
  <si>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</si>
  <si>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</si>
  <si>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</si>
  <si>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</si>
  <si>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</si>
  <si>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</si>
  <si>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</si>
  <si>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</si>
  <si>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</si>
  <si>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</si>
  <si>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</si>
  <si>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</si>
  <si>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</si>
  <si>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</si>
  <si>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</si>
  <si>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</si>
  <si>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</si>
  <si>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</si>
  <si>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</si>
  <si>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</si>
  <si>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</si>
  <si>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</si>
  <si>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</si>
  <si>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</si>
  <si>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</si>
  <si>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</si>
  <si>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</si>
  <si>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</si>
  <si>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</si>
  <si>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</si>
  <si>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</si>
  <si>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</si>
  <si>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</si>
  <si>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</si>
  <si>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</si>
  <si>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</si>
  <si>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</si>
  <si>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</si>
  <si>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</si>
  <si>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</si>
  <si>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</si>
  <si>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</si>
  <si>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</si>
  <si>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</si>
  <si>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</si>
  <si>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</si>
  <si>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</si>
  <si>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</si>
  <si>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</si>
  <si>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</si>
  <si>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</si>
  <si>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</si>
  <si>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</si>
  <si>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</si>
  <si>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</si>
  <si>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</si>
  <si>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</si>
  <si>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</si>
  <si>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</si>
  <si>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</si>
  <si>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</si>
  <si>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</si>
  <si>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</si>
  <si>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</si>
  <si>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</si>
  <si>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</si>
  <si>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</si>
  <si>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</si>
  <si>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</si>
  <si>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</si>
  <si>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</si>
  <si>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</si>
  <si>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</si>
  <si>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</si>
  <si>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</si>
  <si>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</si>
  <si>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</si>
  <si>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</si>
  <si>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</si>
  <si>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</si>
  <si>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</si>
  <si>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</si>
  <si>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</si>
  <si>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</si>
  <si>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</si>
  <si>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</si>
  <si>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</si>
  <si>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</si>
  <si>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</si>
  <si>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</si>
  <si>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</si>
  <si>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</si>
  <si>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</si>
  <si>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</si>
  <si>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</si>
  <si>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</si>
  <si>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</si>
  <si>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</si>
  <si>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</si>
  <si>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</si>
  <si>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</si>
  <si>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</si>
  <si>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</si>
  <si>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</si>
  <si>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</si>
  <si>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</si>
  <si>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</si>
  <si>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</si>
  <si>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</si>
  <si>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</si>
  <si>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</si>
  <si>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</si>
  <si>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</si>
  <si>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</si>
  <si>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</si>
  <si>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</si>
  <si>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</si>
  <si>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</si>
  <si>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</si>
  <si>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</si>
  <si>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</si>
  <si>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</si>
  <si>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</si>
  <si>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</si>
  <si>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</si>
  <si>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</si>
  <si>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</si>
  <si>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</si>
  <si>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</si>
  <si>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</si>
  <si>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</si>
  <si>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</si>
  <si>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</si>
  <si>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</si>
  <si>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</si>
  <si>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</si>
  <si>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</si>
  <si>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</si>
  <si>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</si>
  <si>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</si>
  <si>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</si>
  <si>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</si>
  <si>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</si>
  <si>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</si>
  <si>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</si>
  <si>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</si>
  <si>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</si>
  <si>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</si>
  <si>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</si>
  <si>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</si>
  <si>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</si>
  <si>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</si>
  <si>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</si>
  <si>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</si>
  <si>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</si>
  <si>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</si>
  <si>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</si>
  <si>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</si>
  <si>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</si>
  <si>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</si>
  <si>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</si>
  <si>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</si>
  <si>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</si>
  <si>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</si>
  <si>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</si>
  <si>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</si>
  <si>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</si>
  <si>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</si>
  <si>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</si>
  <si>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</si>
  <si>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</si>
  <si>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</si>
  <si>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</si>
  <si>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</si>
  <si>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</si>
  <si>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</si>
  <si>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</si>
  <si>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</si>
  <si>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</si>
  <si>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</si>
  <si>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</si>
  <si>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</si>
  <si>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</si>
  <si>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</si>
  <si>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</si>
  <si>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</si>
  <si>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</si>
  <si>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</si>
  <si>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</si>
  <si>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</si>
  <si>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</si>
  <si>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</si>
  <si>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</si>
  <si>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</si>
  <si>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</si>
  <si>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</si>
  <si>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</si>
  <si>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</si>
  <si>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</si>
  <si>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</si>
  <si>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</si>
  <si>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</si>
  <si>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</si>
  <si>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</si>
  <si>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</si>
  <si>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</si>
  <si>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</si>
  <si>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</si>
  <si>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</si>
  <si>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</si>
  <si>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</si>
  <si>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</si>
  <si>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</si>
  <si>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</si>
  <si>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</si>
  <si>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</si>
  <si>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</si>
  <si>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</si>
  <si>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</si>
  <si>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</si>
  <si>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</si>
  <si>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</si>
  <si>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</si>
  <si>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</si>
  <si>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</si>
  <si>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</si>
  <si>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</si>
  <si>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</si>
  <si>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</si>
  <si>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</si>
  <si>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</si>
  <si>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</si>
  <si>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</si>
  <si>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</si>
  <si>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</si>
  <si>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</si>
  <si>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</si>
  <si>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</si>
  <si>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</si>
  <si>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</si>
  <si>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</si>
  <si>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</si>
  <si>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</si>
  <si>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</si>
  <si>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</si>
  <si>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</si>
  <si>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</si>
  <si>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</si>
  <si>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</si>
  <si>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</si>
  <si>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</si>
  <si>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</si>
  <si>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</si>
  <si>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</si>
  <si>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</si>
  <si>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</si>
  <si>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</si>
  <si>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</si>
  <si>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</si>
  <si>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</si>
  <si>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</si>
  <si>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</si>
  <si>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</si>
  <si>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</si>
  <si>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</si>
  <si>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</si>
  <si>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</si>
  <si>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</si>
  <si>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</si>
  <si>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</si>
  <si>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</si>
  <si>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</si>
  <si>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</si>
  <si>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</si>
  <si>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</si>
  <si>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</si>
  <si>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</si>
  <si>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</si>
  <si>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</si>
  <si>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</si>
  <si>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</si>
  <si>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</si>
  <si>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</si>
  <si>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</si>
  <si>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</si>
  <si>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</si>
  <si>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</si>
  <si>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</si>
  <si>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</si>
  <si>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</si>
  <si>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</si>
  <si>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</si>
  <si>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</si>
  <si>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</si>
  <si>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</si>
  <si>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</si>
  <si>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</si>
  <si>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</si>
  <si>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</si>
  <si>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</si>
  <si>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</si>
  <si>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</si>
  <si>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</si>
  <si>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</si>
  <si>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</si>
  <si>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</si>
  <si>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</si>
  <si>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</si>
  <si>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</si>
  <si>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</si>
  <si>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</si>
  <si>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</si>
  <si>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</si>
  <si>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</si>
  <si>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</si>
  <si>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</si>
  <si>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</si>
  <si>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</si>
  <si>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</si>
  <si>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</si>
  <si>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</si>
  <si>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</si>
  <si>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</si>
  <si>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</si>
  <si>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</si>
  <si>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</si>
  <si>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</si>
  <si>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</si>
  <si>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</si>
  <si>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</si>
  <si>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</si>
  <si>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</si>
  <si>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</si>
  <si>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</si>
  <si>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</si>
  <si>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</si>
  <si>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</si>
  <si>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</si>
  <si>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</si>
  <si>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</si>
  <si>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</si>
  <si>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</si>
  <si>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</si>
  <si>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</si>
  <si>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</si>
  <si>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</si>
  <si>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</si>
  <si>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</si>
  <si>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</si>
  <si>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</si>
  <si>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</si>
  <si>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</si>
  <si>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</si>
  <si>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</si>
  <si>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</si>
  <si>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</si>
  <si>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</si>
  <si>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</si>
  <si>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</si>
  <si>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</si>
  <si>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</si>
  <si>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</si>
  <si>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</si>
  <si>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</si>
  <si>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</si>
  <si>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</si>
  <si>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</si>
  <si>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</si>
  <si>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</si>
  <si>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</si>
  <si>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</si>
  <si>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</si>
  <si>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</si>
  <si>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</si>
  <si>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</si>
  <si>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</si>
  <si>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</si>
  <si>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</si>
  <si>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</si>
  <si>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</si>
  <si>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</si>
  <si>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</si>
  <si>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</si>
  <si>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</si>
  <si>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</si>
  <si>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</si>
  <si>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</si>
  <si>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</si>
  <si>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</si>
  <si>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</si>
  <si>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</si>
  <si>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</si>
  <si>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</si>
  <si>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</si>
  <si>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</si>
  <si>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</si>
  <si>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</si>
  <si>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</si>
  <si>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</si>
  <si>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</si>
  <si>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</si>
  <si>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</si>
  <si>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</si>
  <si>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</si>
  <si>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</si>
  <si>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</si>
  <si>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</si>
  <si>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</si>
  <si>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</si>
  <si>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</si>
  <si>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</si>
  <si>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</si>
  <si>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</si>
  <si>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</si>
  <si>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</si>
  <si>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</si>
  <si>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</si>
  <si>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</si>
  <si>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</si>
  <si>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</si>
  <si>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</si>
  <si>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</si>
  <si>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</si>
  <si>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</si>
  <si>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</si>
  <si>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</si>
  <si>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</si>
  <si>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</si>
  <si>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</si>
  <si>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</si>
  <si>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</si>
  <si>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</si>
  <si>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</si>
  <si>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</si>
  <si>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</si>
  <si>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</si>
  <si>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</si>
  <si>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</si>
  <si>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</si>
  <si>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</si>
  <si>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</si>
  <si>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</si>
  <si>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</si>
  <si>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</si>
  <si>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</si>
  <si>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</si>
  <si>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</si>
  <si>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</si>
  <si>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</si>
  <si>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</si>
  <si>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</si>
  <si>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</si>
  <si>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</si>
  <si>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</si>
  <si>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</si>
  <si>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</si>
  <si>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</si>
  <si>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</si>
  <si>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</si>
  <si>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</si>
  <si>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</si>
  <si>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</si>
  <si>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</si>
  <si>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</si>
  <si>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</si>
  <si>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</si>
  <si>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</si>
  <si>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</si>
  <si>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</si>
  <si>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</si>
  <si>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</si>
  <si>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</si>
  <si>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</si>
  <si>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</si>
  <si>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</si>
  <si>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</si>
  <si>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</si>
  <si>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</si>
  <si>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</si>
  <si>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</si>
  <si>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</si>
  <si>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</si>
  <si>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</si>
  <si>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</si>
  <si>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</si>
  <si>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</si>
  <si>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</si>
  <si>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</si>
  <si>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</si>
  <si>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</si>
  <si>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</si>
  <si>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</si>
  <si>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</si>
  <si>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</si>
  <si>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</si>
  <si>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</si>
  <si>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</si>
  <si>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</si>
  <si>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</si>
  <si>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</si>
  <si>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</si>
  <si>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</si>
  <si>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</si>
  <si>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</si>
  <si>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</si>
  <si>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</si>
  <si>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</si>
  <si>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</si>
  <si>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</si>
  <si>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</si>
  <si>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</si>
  <si>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</si>
  <si>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</si>
  <si>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</si>
  <si>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</si>
  <si>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</si>
  <si>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</si>
  <si>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</si>
  <si>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</si>
  <si>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</si>
  <si>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</si>
  <si>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</si>
  <si>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</si>
  <si>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</si>
  <si>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</si>
  <si>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</si>
  <si>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</si>
  <si>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</si>
  <si>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</si>
  <si>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</si>
  <si>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</si>
  <si>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</si>
  <si>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</si>
  <si>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</si>
  <si>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</si>
  <si>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</si>
  <si>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</si>
  <si>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</si>
  <si>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</si>
  <si>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</si>
  <si>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</si>
  <si>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</si>
  <si>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</si>
  <si>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</si>
  <si>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</si>
  <si>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</si>
  <si>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</si>
  <si>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</si>
  <si>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</si>
  <si>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</si>
  <si>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</si>
  <si>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</si>
  <si>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</si>
  <si>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</si>
  <si>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</si>
  <si>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</si>
  <si>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</si>
  <si>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</si>
  <si>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</si>
  <si>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</si>
  <si>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</si>
  <si>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</si>
  <si>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</si>
  <si>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</si>
  <si>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</si>
  <si>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</si>
  <si>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</si>
  <si>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</si>
  <si>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</si>
  <si>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</si>
  <si>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</si>
  <si>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</si>
  <si>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</si>
  <si>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</si>
  <si>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</si>
  <si>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</si>
  <si>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</si>
  <si>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</si>
  <si>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</si>
  <si>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</si>
  <si>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</si>
  <si>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</si>
  <si>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</si>
  <si>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</si>
  <si>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</si>
  <si>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</si>
  <si>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</si>
  <si>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</si>
  <si>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</si>
  <si>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</si>
  <si>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</si>
  <si>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</si>
  <si>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</si>
  <si>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</si>
  <si>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</si>
  <si>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</si>
  <si>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</si>
  <si>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</si>
  <si>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</si>
  <si>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</si>
  <si>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</si>
  <si>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</si>
  <si>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</si>
  <si>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</si>
  <si>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</si>
  <si>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</si>
  <si>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</si>
  <si>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</si>
  <si>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</si>
  <si>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</si>
  <si>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</si>
  <si>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</si>
  <si>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</si>
  <si>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</si>
  <si>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</si>
  <si>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</si>
  <si>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</si>
  <si>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</si>
  <si>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</si>
  <si>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</si>
  <si>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</si>
  <si>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</si>
  <si>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</si>
  <si>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</si>
  <si>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</si>
  <si>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</si>
  <si>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</si>
  <si>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</si>
  <si>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</si>
  <si>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</si>
  <si>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</si>
  <si>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</si>
  <si>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</si>
  <si>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</si>
  <si>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</si>
  <si>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</si>
  <si>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</si>
  <si>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</si>
  <si>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</si>
  <si>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</si>
  <si>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</si>
  <si>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</si>
  <si>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</si>
  <si>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</si>
  <si>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</si>
  <si>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</si>
  <si>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</si>
  <si>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</si>
  <si>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</si>
  <si>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</si>
  <si>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</si>
  <si>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</si>
  <si>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</si>
  <si>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</si>
  <si>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</si>
  <si>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</si>
  <si>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</si>
  <si>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</si>
  <si>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</si>
  <si>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</si>
  <si>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</si>
  <si>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</si>
  <si>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</si>
  <si>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</si>
  <si>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</si>
  <si>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</si>
  <si>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</si>
  <si>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</si>
  <si>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</si>
  <si>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</si>
  <si>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</si>
  <si>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</si>
  <si>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</si>
  <si>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</si>
  <si>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</si>
  <si>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</si>
  <si>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</si>
  <si>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</si>
  <si>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</si>
  <si>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</si>
  <si>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</si>
  <si>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</si>
  <si>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</si>
  <si>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</si>
  <si>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</si>
  <si>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</si>
  <si>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</si>
  <si>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</si>
  <si>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</si>
  <si>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</si>
  <si>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</si>
  <si>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</si>
  <si>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</si>
  <si>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</si>
  <si>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</si>
  <si>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</si>
  <si>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</si>
  <si>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</si>
  <si>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</si>
  <si>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</si>
  <si>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</si>
  <si>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</si>
  <si>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</si>
  <si>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</si>
  <si>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</si>
  <si>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</si>
  <si>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</si>
  <si>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</si>
  <si>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</si>
  <si>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</si>
  <si>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</si>
  <si>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</si>
  <si>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</si>
  <si>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</si>
  <si>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</si>
  <si>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</si>
  <si>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</si>
  <si>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</si>
  <si>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</si>
  <si>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</si>
  <si>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</si>
  <si>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</si>
  <si>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</si>
  <si>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</si>
  <si>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</si>
  <si>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</si>
  <si>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</si>
  <si>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</si>
  <si>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</si>
  <si>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</si>
  <si>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</si>
  <si>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</si>
  <si>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</si>
  <si>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</si>
  <si>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</si>
  <si>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</si>
  <si>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</si>
  <si>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</si>
  <si>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</si>
  <si>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</si>
  <si>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</si>
  <si>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</si>
  <si>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</si>
  <si>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</si>
  <si>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</si>
  <si>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</si>
  <si>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</si>
  <si>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</si>
  <si>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</si>
  <si>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</si>
  <si>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</si>
  <si>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</si>
  <si>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</si>
  <si>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</si>
  <si>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</si>
  <si>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</si>
  <si>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</si>
  <si>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</si>
  <si>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</si>
  <si>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</si>
  <si>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</si>
  <si>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</si>
  <si>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</si>
  <si>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</si>
  <si>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</si>
  <si>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</si>
  <si>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</si>
  <si>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</si>
  <si>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</si>
  <si>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</si>
  <si>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</si>
  <si>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</si>
  <si>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</si>
  <si>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</si>
  <si>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</si>
  <si>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</si>
  <si>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</si>
  <si>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</si>
  <si>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</si>
  <si>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</si>
  <si>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</si>
  <si>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</si>
  <si>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</si>
  <si>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</si>
  <si>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</si>
  <si>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</si>
  <si>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</si>
  <si>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</si>
  <si>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</si>
  <si>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</si>
  <si>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</si>
  <si>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</si>
  <si>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</si>
  <si>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</si>
  <si>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</si>
  <si>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</si>
  <si>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</si>
  <si>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</si>
  <si>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</si>
  <si>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</si>
  <si>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</si>
  <si>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</si>
  <si>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</si>
  <si>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</si>
  <si>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</si>
  <si>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</si>
  <si>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</si>
  <si>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</si>
  <si>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</si>
  <si>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</si>
  <si>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</si>
  <si>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</si>
  <si>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</si>
  <si>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</si>
  <si>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</si>
  <si>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</si>
  <si>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</si>
  <si>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</si>
  <si>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</si>
  <si>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</si>
  <si>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</si>
  <si>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</si>
  <si>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</si>
  <si>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</si>
  <si>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</si>
  <si>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</si>
  <si>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</si>
  <si>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</si>
  <si>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</si>
  <si>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</si>
  <si>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</si>
  <si>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</si>
  <si>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</si>
  <si>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</si>
  <si>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</si>
  <si>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</si>
  <si>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</si>
  <si>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</si>
  <si>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</si>
  <si>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</si>
  <si>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</si>
  <si>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</si>
  <si>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</si>
  <si>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</si>
  <si>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</si>
  <si>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</si>
  <si>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</si>
  <si>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</si>
  <si>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</si>
  <si>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</si>
  <si>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</si>
  <si>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</si>
  <si>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</si>
  <si>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</si>
  <si>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</si>
  <si>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</si>
  <si>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</si>
  <si>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</si>
  <si>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</si>
  <si>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</si>
  <si>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</si>
  <si>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</si>
  <si>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</si>
  <si>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</si>
  <si>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</si>
  <si>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</si>
  <si>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</si>
  <si>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</si>
  <si>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</si>
  <si>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</si>
  <si>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</si>
  <si>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</si>
  <si>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</si>
  <si>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</si>
  <si>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</si>
  <si>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</si>
  <si>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</si>
  <si>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</si>
  <si>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</si>
  <si>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</si>
  <si>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</si>
  <si>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</si>
  <si>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</si>
  <si>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</si>
  <si>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</si>
  <si>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</si>
  <si>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</si>
  <si>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</si>
  <si>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</si>
  <si>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</si>
  <si>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</si>
  <si>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</si>
  <si>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</si>
  <si>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</si>
  <si>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</si>
  <si>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</si>
  <si>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</si>
  <si>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</si>
  <si>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</si>
  <si>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</si>
  <si>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</si>
  <si>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</si>
  <si>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</si>
  <si>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</si>
  <si>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</si>
  <si>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</si>
  <si>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</si>
  <si>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</si>
  <si>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</si>
  <si>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</si>
  <si>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</si>
  <si>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</si>
  <si>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</si>
  <si>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</si>
  <si>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</si>
  <si>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</si>
  <si>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</si>
  <si>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</si>
  <si>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</si>
  <si>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</si>
  <si>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</si>
  <si>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</si>
  <si>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</si>
  <si>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</si>
  <si>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</si>
  <si>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</si>
  <si>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</si>
  <si>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</si>
  <si>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</si>
  <si>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</si>
  <si>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</si>
  <si>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</si>
  <si>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</si>
  <si>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</si>
  <si>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</si>
  <si>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</si>
  <si>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</si>
  <si>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</si>
  <si>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</si>
  <si>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</si>
  <si>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</si>
  <si>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</si>
  <si>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</si>
  <si>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</si>
  <si>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</si>
  <si>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</si>
  <si>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</si>
  <si>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</si>
  <si>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</si>
  <si>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</si>
  <si>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</si>
  <si>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</si>
  <si>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</si>
  <si>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</si>
  <si>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</si>
  <si>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</si>
  <si>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</si>
  <si>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</si>
  <si>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</si>
  <si>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</si>
  <si>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</si>
  <si>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</si>
  <si>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</si>
  <si>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</si>
  <si>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</si>
  <si>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</si>
  <si>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</si>
  <si>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</si>
  <si>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</si>
  <si>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</si>
  <si>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</si>
  <si>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</si>
  <si>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</si>
  <si>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</si>
  <si>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</si>
  <si>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</si>
  <si>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</si>
  <si>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</si>
  <si>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</si>
  <si>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</si>
  <si>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</si>
  <si>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</si>
  <si>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</si>
  <si>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</si>
  <si>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</si>
  <si>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</si>
  <si>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</si>
  <si>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</si>
  <si>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</si>
  <si>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</si>
  <si>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</si>
  <si>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</si>
  <si>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</si>
  <si>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</si>
  <si>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</si>
  <si>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</si>
  <si>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</si>
  <si>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</si>
  <si>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</si>
  <si>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</si>
  <si>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</si>
  <si>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</si>
  <si>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</si>
  <si>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</si>
  <si>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</si>
  <si>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</si>
  <si>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</si>
  <si>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</si>
  <si>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</si>
  <si>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</si>
  <si>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</si>
  <si>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</si>
  <si>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</si>
  <si>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</si>
  <si>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</si>
  <si>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</si>
  <si>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</si>
  <si>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</si>
  <si>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</si>
  <si>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</si>
  <si>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</si>
  <si>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</si>
  <si>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</si>
  <si>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</si>
  <si>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</si>
  <si>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</si>
  <si>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</si>
  <si>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</si>
  <si>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</si>
  <si>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</si>
  <si>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</si>
  <si>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</si>
  <si>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</si>
  <si>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</si>
  <si>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</si>
  <si>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</si>
  <si>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</si>
  <si>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</si>
  <si>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</si>
  <si>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</si>
  <si>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</si>
  <si>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</si>
  <si>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</si>
  <si>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</si>
  <si>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</si>
  <si>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</si>
  <si>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</si>
  <si>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</si>
  <si>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</si>
  <si>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</si>
  <si>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</si>
  <si>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</si>
  <si>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</si>
  <si>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</si>
  <si>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</si>
  <si>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</si>
  <si>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</si>
  <si>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</si>
  <si>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</si>
  <si>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</si>
  <si>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</si>
  <si>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</si>
  <si>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</si>
  <si>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</si>
  <si>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</si>
  <si>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</si>
  <si>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</si>
  <si>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</si>
  <si>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</si>
  <si>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</si>
  <si>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</si>
  <si>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</si>
  <si>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</si>
  <si>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</si>
  <si>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</si>
  <si>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</si>
  <si>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</si>
  <si>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</si>
  <si>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</si>
  <si>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</si>
  <si>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</si>
  <si>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</si>
  <si>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</si>
  <si>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</si>
  <si>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</si>
  <si>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</si>
  <si>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</si>
  <si>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</si>
  <si>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</si>
  <si>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</si>
  <si>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</si>
  <si>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</si>
  <si>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</si>
  <si>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</si>
  <si>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</si>
  <si>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</si>
  <si>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</si>
  <si>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</si>
  <si>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</si>
  <si>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</si>
  <si>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</si>
  <si>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</si>
  <si>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</si>
  <si>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</si>
  <si>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</si>
  <si>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</si>
  <si>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</si>
  <si>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</si>
  <si>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</si>
  <si>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</si>
  <si>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</si>
  <si>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</si>
  <si>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</si>
  <si>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</si>
  <si>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</si>
  <si>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</si>
  <si>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</si>
  <si>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</si>
  <si>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</si>
  <si>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</si>
  <si>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</si>
  <si>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</si>
  <si>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</si>
  <si>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</si>
  <si>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</si>
  <si>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</si>
  <si>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</si>
  <si>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</si>
  <si>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</si>
  <si>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</si>
  <si>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</si>
  <si>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</si>
  <si>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</si>
  <si>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</si>
  <si>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</si>
  <si>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</si>
  <si>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</si>
  <si>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</si>
  <si>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</si>
  <si>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</si>
  <si>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</si>
  <si>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</si>
  <si>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</si>
  <si>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</si>
  <si>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</si>
  <si>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</si>
  <si>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</si>
  <si>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</si>
  <si>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</si>
  <si>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</si>
  <si>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</si>
  <si>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</si>
  <si>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</si>
  <si>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</si>
  <si>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</si>
  <si>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</si>
  <si>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</si>
  <si>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</si>
  <si>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</si>
  <si>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</si>
  <si>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</si>
  <si>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</si>
  <si>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</si>
  <si>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</si>
  <si>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</si>
  <si>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</si>
  <si>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</si>
  <si>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</si>
  <si>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</si>
  <si>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</si>
  <si>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</si>
  <si>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</si>
  <si>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</si>
  <si>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</si>
  <si>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</si>
  <si>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</si>
  <si>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</si>
  <si>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</si>
  <si>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</si>
  <si>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</si>
  <si>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</si>
  <si>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</si>
  <si>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</si>
  <si>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</si>
  <si>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</si>
  <si>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</si>
  <si>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</si>
  <si>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</si>
  <si>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</si>
  <si>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</si>
  <si>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</si>
  <si>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</si>
  <si>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</si>
  <si>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</si>
  <si>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</si>
  <si>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</si>
  <si>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</si>
  <si>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</si>
  <si>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</si>
  <si>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</si>
  <si>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</si>
  <si>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</si>
  <si>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</si>
  <si>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</si>
  <si>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</si>
  <si>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</si>
  <si>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</si>
  <si>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</si>
  <si>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</si>
  <si>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</si>
  <si>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</si>
  <si>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</si>
  <si>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</si>
  <si>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</si>
  <si>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</si>
  <si>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</si>
  <si>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</si>
  <si>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</si>
  <si>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</si>
  <si>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</si>
  <si>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</si>
  <si>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</si>
  <si>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</si>
  <si>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</si>
  <si>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</si>
  <si>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</si>
  <si>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</si>
  <si>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</si>
  <si>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</si>
  <si>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</si>
  <si>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</si>
  <si>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</si>
  <si>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</si>
  <si>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</si>
  <si>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</si>
  <si>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</si>
  <si>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</si>
  <si>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</si>
  <si>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</si>
  <si>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</si>
  <si>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</si>
  <si>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</si>
  <si>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</si>
  <si>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</si>
  <si>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</si>
  <si>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</si>
  <si>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</si>
  <si>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</si>
  <si>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</si>
  <si>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</si>
  <si>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</si>
  <si>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</si>
  <si>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</si>
  <si>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</si>
  <si>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</si>
  <si>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</si>
  <si>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</si>
  <si>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</si>
  <si>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</si>
  <si>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</si>
  <si>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</si>
  <si>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</si>
  <si>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</si>
  <si>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</si>
  <si>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</si>
  <si>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</si>
  <si>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</si>
  <si>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</si>
  <si>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</si>
  <si>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</si>
  <si>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</si>
  <si>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</si>
  <si>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</si>
  <si>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</si>
  <si>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</si>
  <si>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</si>
  <si>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</si>
  <si>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</si>
  <si>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</si>
  <si>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</si>
  <si>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</si>
  <si>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</si>
  <si>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</si>
  <si>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</si>
  <si>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</si>
  <si>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</si>
  <si>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</si>
  <si>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</si>
  <si>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</si>
  <si>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</si>
  <si>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</si>
  <si>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</si>
  <si>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</si>
  <si>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</si>
  <si>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</si>
  <si>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</si>
  <si>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</si>
  <si>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</si>
  <si>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</si>
  <si>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</si>
  <si>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</si>
  <si>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</si>
  <si>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</si>
  <si>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</si>
  <si>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</si>
  <si>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</si>
  <si>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</si>
  <si>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</si>
  <si>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</si>
  <si>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</si>
  <si>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</si>
  <si>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</si>
  <si>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</si>
  <si>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</si>
  <si>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</si>
  <si>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</si>
  <si>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</si>
  <si>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</si>
  <si>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</si>
  <si>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</si>
  <si>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</si>
  <si>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</si>
  <si>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</si>
  <si>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</si>
  <si>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</si>
  <si>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</si>
  <si>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</si>
  <si>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</si>
  <si>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</si>
  <si>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</si>
  <si>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</si>
  <si>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</si>
  <si>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</si>
  <si>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</si>
  <si>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</si>
  <si>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</si>
  <si>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</si>
  <si>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</si>
  <si>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</si>
  <si>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</si>
  <si>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</si>
  <si>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</si>
  <si>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</si>
  <si>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</si>
  <si>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</si>
  <si>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</si>
  <si>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</si>
  <si>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</si>
  <si>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</si>
  <si>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</si>
  <si>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</si>
  <si>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</si>
  <si>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</si>
  <si>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</si>
  <si>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</si>
  <si>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</si>
  <si>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</si>
  <si>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</si>
  <si>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</si>
  <si>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</si>
  <si>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</si>
  <si>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</si>
  <si>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</si>
  <si>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</si>
  <si>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</si>
  <si>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</si>
  <si>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</si>
  <si>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</si>
  <si>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</si>
  <si>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</si>
  <si>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</si>
  <si>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</si>
  <si>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</si>
  <si>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</si>
  <si>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</si>
  <si>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</si>
  <si>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</si>
  <si>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</si>
  <si>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</si>
  <si>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</si>
  <si>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</si>
  <si>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</si>
  <si>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</si>
  <si>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</si>
  <si>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</si>
  <si>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</si>
  <si>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</si>
  <si>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</si>
  <si>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</si>
  <si>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</si>
  <si>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</si>
  <si>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</si>
  <si>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</si>
  <si>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</si>
  <si>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</si>
  <si>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</si>
  <si>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</si>
  <si>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</si>
  <si>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</si>
  <si>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</si>
  <si>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</si>
  <si>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</si>
  <si>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</si>
  <si>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</si>
  <si>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</si>
  <si>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</si>
  <si>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</si>
  <si>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</si>
  <si>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</si>
  <si>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</si>
  <si>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</si>
  <si>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</si>
  <si>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</si>
  <si>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</si>
  <si>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</si>
  <si>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</si>
  <si>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</si>
  <si>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</si>
  <si>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</si>
  <si>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</si>
  <si>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</si>
  <si>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</si>
  <si>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</si>
  <si>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</si>
  <si>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</si>
  <si>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</si>
  <si>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</si>
  <si>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</si>
  <si>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</si>
  <si>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</si>
  <si>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</si>
  <si>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</si>
  <si>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</si>
  <si>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</si>
  <si>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</si>
  <si>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</si>
  <si>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</si>
  <si>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</si>
  <si>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</si>
  <si>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</si>
  <si>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</si>
  <si>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</si>
  <si>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</si>
  <si>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</si>
  <si>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</si>
  <si>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</si>
  <si>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</si>
  <si>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</si>
  <si>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</si>
  <si>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</si>
  <si>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</si>
  <si>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</si>
  <si>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</si>
  <si>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</si>
  <si>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</si>
  <si>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</si>
  <si>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</si>
  <si>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</si>
  <si>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</si>
  <si>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</si>
  <si>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</si>
  <si>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</si>
  <si>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</si>
  <si>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</si>
  <si>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</si>
  <si>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</si>
  <si>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</si>
  <si>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</si>
  <si>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</si>
  <si>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</si>
  <si>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</si>
  <si>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</si>
  <si>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</si>
  <si>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</si>
  <si>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</si>
  <si>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</si>
  <si>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</si>
  <si>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</si>
  <si>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</si>
  <si>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</si>
  <si>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</si>
  <si>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</si>
  <si>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</si>
  <si>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</si>
  <si>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</si>
  <si>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</si>
  <si>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</si>
  <si>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</si>
  <si>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</si>
  <si>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</si>
  <si>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</si>
  <si>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</si>
  <si>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</si>
  <si>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</si>
  <si>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</si>
  <si>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</si>
  <si>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</si>
  <si>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</si>
  <si>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</si>
  <si>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</si>
  <si>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</si>
  <si>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</si>
  <si>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</si>
  <si>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</si>
  <si>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</si>
  <si>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</si>
  <si>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</si>
  <si>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</si>
  <si>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</si>
  <si>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</si>
  <si>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</si>
  <si>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</si>
  <si>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</si>
  <si>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</si>
  <si>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</si>
  <si>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</si>
  <si>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</si>
  <si>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</si>
  <si>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</si>
  <si>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</si>
  <si>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</si>
  <si>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</si>
  <si>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</si>
  <si>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</si>
  <si>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</si>
  <si>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</si>
  <si>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</si>
  <si>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</si>
  <si>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</si>
  <si>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</si>
  <si>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</si>
  <si>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</si>
  <si>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</si>
  <si>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</si>
  <si>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</si>
  <si>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</si>
  <si>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</si>
  <si>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</si>
  <si>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</si>
  <si>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</si>
  <si>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</si>
  <si>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</si>
  <si>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</si>
  <si>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</si>
  <si>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</si>
  <si>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</si>
  <si>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</si>
  <si>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</si>
  <si>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</si>
  <si>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</si>
  <si>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</si>
  <si>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</si>
  <si>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</si>
  <si>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</si>
  <si>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</si>
  <si>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</si>
  <si>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</si>
  <si>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</si>
  <si>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</si>
  <si>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</si>
  <si>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</si>
  <si>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</si>
  <si>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</si>
  <si>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</si>
  <si>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</si>
  <si>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</si>
  <si>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</si>
  <si>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</si>
  <si>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</si>
  <si>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</si>
  <si>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</si>
  <si>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</si>
  <si>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</si>
  <si>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</si>
  <si>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</si>
  <si>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</si>
  <si>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</si>
  <si>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</si>
  <si>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</si>
  <si>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</si>
  <si>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</si>
  <si>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</si>
  <si>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</si>
  <si>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</si>
  <si>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</si>
  <si>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</si>
  <si>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</si>
  <si>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</si>
  <si>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</si>
  <si>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</si>
  <si>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</si>
  <si>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</si>
  <si>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</si>
  <si>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</si>
  <si>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</si>
  <si>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</si>
  <si>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</si>
  <si>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</si>
  <si>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</si>
  <si>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</si>
  <si>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</si>
  <si>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</si>
  <si>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</si>
  <si>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</si>
  <si>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</si>
  <si>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</si>
  <si>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</si>
  <si>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</si>
  <si>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</si>
  <si>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</si>
  <si>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</si>
  <si>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</si>
  <si>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</si>
  <si>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</si>
  <si>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</si>
  <si>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</si>
  <si>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</si>
  <si>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</si>
  <si>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</si>
  <si>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</si>
  <si>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</si>
  <si>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</si>
  <si>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</si>
  <si>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</si>
  <si>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</si>
  <si>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</si>
  <si>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</si>
  <si>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</si>
  <si>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</si>
  <si>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</si>
  <si>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</si>
  <si>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</si>
  <si>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</si>
  <si>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</si>
  <si>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</si>
  <si>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</si>
  <si>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</si>
  <si>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</si>
  <si>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</si>
  <si>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</si>
  <si>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</si>
  <si>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</si>
  <si>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</si>
  <si>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</si>
  <si>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</si>
  <si>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</si>
  <si>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</si>
  <si>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</si>
  <si>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</si>
  <si>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</si>
  <si>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</si>
  <si>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</si>
  <si>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</si>
  <si>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</si>
  <si>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</si>
  <si>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</si>
  <si>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</si>
  <si>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</si>
  <si>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</si>
  <si>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</si>
  <si>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</si>
  <si>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</si>
  <si>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</si>
  <si>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</si>
  <si>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</si>
  <si>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</si>
  <si>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</si>
  <si>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</si>
  <si>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</si>
  <si>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</si>
  <si>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</si>
  <si>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</si>
  <si>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</si>
  <si>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</si>
  <si>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</si>
  <si>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</si>
  <si>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</si>
  <si>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</si>
  <si>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</si>
  <si>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</si>
  <si>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</si>
  <si>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</si>
  <si>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</si>
  <si>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</si>
  <si>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</si>
  <si>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</si>
  <si>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</si>
  <si>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</si>
  <si>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</si>
  <si>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</si>
  <si>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</si>
  <si>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</si>
  <si>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</si>
  <si>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</si>
  <si>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</si>
  <si>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</si>
  <si>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</si>
  <si>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</si>
  <si>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</si>
  <si>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</si>
  <si>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</si>
  <si>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</si>
  <si>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</si>
  <si>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</si>
  <si>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</si>
  <si>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</si>
  <si>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</si>
  <si>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</si>
  <si>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</si>
  <si>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</si>
  <si>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</si>
  <si>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</si>
  <si>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</si>
  <si>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</si>
  <si>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</si>
  <si>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</si>
  <si>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</si>
  <si>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</si>
  <si>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</si>
  <si>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</si>
  <si>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</si>
  <si>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</si>
  <si>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</si>
  <si>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</si>
  <si>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</si>
  <si>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</si>
  <si>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</si>
  <si>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</si>
  <si>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</si>
  <si>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</si>
  <si>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</si>
  <si>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</si>
  <si>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</si>
  <si>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</si>
  <si>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</si>
  <si>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</si>
  <si>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</si>
  <si>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</si>
  <si>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</si>
  <si>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</si>
  <si>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</si>
  <si>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</si>
  <si>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</si>
  <si>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</si>
  <si>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</si>
  <si>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</si>
  <si>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</si>
  <si>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</si>
  <si>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</si>
  <si>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</si>
  <si>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</si>
  <si>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</si>
  <si>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</si>
  <si>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</si>
  <si>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</si>
  <si>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</si>
  <si>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</si>
  <si>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</si>
  <si>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</si>
  <si>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</si>
  <si>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</si>
  <si>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</si>
  <si>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</si>
  <si>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</si>
  <si>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</si>
  <si>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</si>
  <si>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</si>
  <si>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</si>
  <si>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</si>
  <si>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</si>
  <si>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</si>
  <si>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</si>
  <si>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</si>
  <si>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</si>
  <si>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</si>
  <si>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</si>
  <si>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</si>
  <si>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</si>
  <si>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</si>
  <si>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</si>
  <si>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</si>
  <si>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</si>
  <si>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</si>
  <si>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</si>
  <si>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</si>
  <si>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</si>
  <si>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</si>
  <si>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</si>
  <si>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</si>
  <si>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</si>
  <si>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</si>
  <si>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</si>
  <si>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</si>
  <si>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</si>
  <si>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</si>
  <si>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</si>
  <si>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</si>
  <si>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</si>
  <si>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</si>
  <si>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</si>
  <si>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</si>
  <si>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</si>
  <si>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</si>
  <si>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</si>
  <si>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</si>
  <si>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</si>
  <si>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</si>
  <si>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</si>
  <si>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</si>
  <si>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</si>
  <si>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</si>
  <si>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</si>
  <si>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</si>
  <si>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</si>
  <si>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</si>
  <si>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</si>
  <si>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</si>
  <si>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</si>
  <si>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</si>
  <si>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</si>
  <si>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</si>
  <si>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</si>
  <si>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</si>
  <si>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</si>
  <si>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</si>
  <si>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</si>
  <si>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</si>
  <si>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</si>
  <si>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</si>
  <si>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</si>
  <si>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</si>
  <si>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</si>
  <si>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</si>
  <si>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</si>
  <si>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</si>
  <si>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</si>
  <si>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</si>
  <si>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</si>
  <si>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</si>
  <si>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</si>
  <si>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</si>
  <si>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</si>
  <si>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</si>
  <si>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</si>
  <si>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</si>
  <si>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</si>
  <si>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</si>
  <si>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</si>
  <si>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</si>
  <si>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</si>
  <si>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</si>
  <si>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</si>
  <si>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</si>
  <si>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</si>
  <si>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</si>
  <si>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</si>
  <si>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</si>
  <si>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</si>
  <si>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</si>
  <si>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</si>
  <si>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</si>
  <si>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</si>
  <si>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</si>
  <si>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</si>
  <si>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</si>
  <si>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</si>
  <si>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</si>
  <si>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</si>
  <si>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</si>
  <si>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</si>
  <si>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</si>
  <si>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</si>
  <si>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</si>
  <si>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</si>
  <si>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</si>
  <si>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</si>
  <si>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</si>
  <si>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</si>
  <si>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</si>
  <si>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</si>
  <si>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</si>
  <si>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</si>
  <si>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</si>
  <si>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</si>
  <si>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</si>
  <si>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</si>
  <si>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</si>
  <si>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</si>
  <si>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</si>
  <si>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</si>
  <si>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</si>
  <si>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</si>
  <si>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</si>
  <si>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</si>
  <si>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</si>
  <si>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</si>
  <si>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</si>
  <si>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</si>
  <si>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</si>
  <si>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</si>
  <si>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</si>
  <si>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</si>
  <si>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</si>
  <si>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</si>
  <si>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</si>
  <si>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</si>
  <si>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</si>
  <si>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</si>
  <si>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</si>
  <si>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</si>
  <si>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</si>
  <si>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</si>
  <si>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</si>
  <si>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</si>
  <si>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</si>
  <si>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</si>
  <si>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</si>
  <si>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</si>
  <si>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</si>
  <si>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</si>
  <si>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</si>
  <si>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</si>
  <si>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</si>
  <si>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</si>
  <si>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</si>
  <si>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</si>
  <si>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</si>
  <si>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</si>
  <si>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</si>
  <si>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</si>
  <si>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</si>
  <si>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</si>
  <si>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</si>
  <si>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</si>
  <si>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</si>
  <si>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</si>
  <si>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</si>
  <si>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</si>
  <si>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</si>
  <si>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</si>
  <si>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</si>
  <si>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</si>
  <si>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</si>
  <si>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</si>
  <si>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</si>
  <si>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</si>
  <si>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</si>
  <si>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</si>
  <si>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</si>
  <si>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</si>
  <si>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</si>
  <si>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</si>
  <si>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</si>
  <si>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</si>
  <si>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</si>
  <si>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</si>
  <si>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</si>
  <si>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</si>
  <si>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</si>
  <si>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</si>
  <si>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</si>
  <si>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</si>
  <si>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</si>
  <si>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</si>
  <si>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</si>
  <si>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</si>
  <si>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</si>
  <si>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</si>
  <si>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</si>
  <si>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</si>
  <si>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</si>
  <si>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</si>
  <si>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</si>
  <si>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</si>
  <si>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</si>
  <si>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</si>
  <si>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</si>
  <si>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</si>
  <si>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</si>
  <si>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</si>
  <si>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</si>
  <si>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</si>
  <si>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</si>
  <si>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</si>
  <si>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</si>
  <si>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</si>
  <si>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</si>
  <si>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</si>
  <si>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</si>
  <si>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</si>
  <si>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</si>
  <si>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</si>
  <si>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</si>
  <si>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</si>
  <si>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</si>
  <si>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</si>
  <si>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</si>
  <si>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</si>
  <si>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</si>
  <si>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</si>
  <si>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</si>
  <si>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</si>
  <si>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</si>
  <si>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</si>
  <si>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</si>
  <si>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</si>
  <si>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</si>
  <si>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</si>
  <si>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</si>
  <si>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</si>
  <si>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</si>
  <si>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</si>
  <si>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</si>
  <si>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</si>
  <si>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</si>
  <si>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</si>
  <si>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</si>
  <si>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</si>
  <si>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</si>
  <si>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</si>
  <si>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</si>
  <si>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</si>
  <si>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</si>
  <si>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</si>
  <si>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</si>
  <si>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</si>
  <si>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</si>
  <si>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</si>
  <si>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</si>
  <si>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</si>
  <si>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</si>
  <si>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</si>
  <si>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</si>
  <si>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</si>
  <si>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</si>
  <si>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</si>
  <si>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</si>
  <si>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</si>
  <si>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</si>
  <si>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</si>
  <si>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</si>
  <si>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</si>
  <si>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</si>
  <si>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</si>
  <si>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</si>
  <si>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</si>
  <si>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</si>
  <si>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</si>
  <si>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</si>
  <si>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</si>
  <si>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</si>
  <si>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</si>
  <si>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</si>
  <si>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</si>
  <si>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</si>
  <si>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</si>
  <si>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</si>
  <si>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</si>
  <si>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</si>
  <si>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</si>
  <si>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</si>
  <si>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</si>
  <si>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</si>
  <si>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</si>
  <si>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</si>
  <si>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</si>
  <si>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</si>
  <si>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</si>
  <si>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</si>
  <si>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</si>
  <si>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</si>
  <si>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</si>
  <si>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</si>
  <si>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</si>
  <si>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</si>
  <si>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</si>
  <si>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</si>
  <si>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</si>
  <si>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</si>
  <si>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</si>
  <si>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</si>
  <si>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</si>
  <si>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</si>
  <si>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</si>
  <si>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</si>
  <si>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</si>
  <si>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</si>
  <si>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</si>
  <si>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</si>
  <si>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</si>
  <si>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</si>
  <si>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</si>
  <si>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</si>
  <si>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</si>
  <si>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</si>
  <si>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</si>
  <si>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</si>
  <si>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</si>
  <si>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</si>
  <si>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</si>
  <si>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</si>
  <si>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</si>
  <si>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</si>
  <si>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</si>
  <si>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</si>
  <si>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</si>
  <si>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</si>
  <si>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</si>
  <si>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</si>
  <si>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</si>
  <si>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</si>
  <si>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</si>
  <si>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</si>
  <si>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</si>
  <si>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</si>
  <si>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</si>
  <si>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</si>
  <si>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</si>
  <si>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</si>
  <si>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</si>
  <si>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</si>
  <si>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</si>
  <si>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</si>
  <si>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</si>
  <si>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</si>
  <si>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</si>
  <si>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</si>
  <si>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</si>
  <si>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</si>
  <si>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</si>
  <si>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</si>
  <si>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</si>
  <si>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</si>
  <si>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</si>
  <si>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</si>
  <si>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</si>
  <si>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</si>
  <si>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</si>
  <si>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</si>
  <si>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</si>
  <si>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</si>
  <si>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</si>
  <si>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</si>
  <si>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</si>
  <si>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</si>
  <si>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</si>
  <si>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</si>
  <si>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</si>
  <si>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</si>
  <si>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</si>
  <si>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</si>
  <si>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</si>
  <si>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</si>
  <si>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</si>
  <si>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</si>
  <si>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</si>
  <si>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</si>
  <si>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</si>
  <si>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</si>
  <si>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</si>
  <si>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</si>
  <si>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</si>
  <si>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</si>
  <si>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</si>
  <si>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</si>
  <si>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</si>
  <si>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</si>
  <si>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</si>
  <si>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</si>
  <si>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</si>
  <si>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</si>
  <si>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</si>
  <si>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</si>
  <si>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</si>
  <si>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</si>
  <si>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</si>
  <si>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</si>
  <si>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</si>
  <si>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</si>
  <si>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</si>
  <si>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</si>
  <si>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</si>
  <si>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</si>
  <si>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</si>
  <si>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</si>
  <si>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</si>
  <si>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</si>
  <si>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</si>
  <si>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</si>
  <si>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</si>
  <si>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</si>
  <si>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</si>
  <si>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</si>
  <si>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</si>
  <si>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</si>
  <si>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</si>
  <si>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</si>
  <si>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</si>
  <si>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</si>
  <si>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</si>
  <si>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</si>
  <si>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</si>
  <si>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</si>
  <si>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</si>
  <si>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</si>
  <si>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</si>
  <si>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</si>
  <si>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</si>
  <si>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</si>
  <si>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</si>
  <si>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</si>
  <si>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</si>
  <si>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</si>
  <si>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</si>
  <si>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</si>
  <si>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</si>
  <si>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</si>
  <si>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</si>
  <si>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</si>
  <si>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</si>
  <si>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</si>
  <si>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</si>
  <si>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</si>
  <si>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</si>
  <si>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</si>
  <si>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</si>
  <si>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</si>
  <si>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</si>
  <si>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</si>
  <si>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</si>
  <si>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</si>
  <si>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</si>
  <si>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</si>
  <si>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</si>
  <si>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</si>
  <si>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</si>
  <si>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</si>
  <si>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</si>
  <si>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</si>
  <si>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</si>
  <si>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</si>
  <si>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</si>
  <si>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</si>
  <si>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</si>
  <si>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</si>
  <si>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</si>
  <si>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</si>
  <si>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</si>
  <si>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</si>
  <si>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</si>
  <si>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</si>
  <si>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</si>
  <si>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</si>
  <si>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</si>
  <si>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</si>
  <si>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</si>
  <si>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</si>
  <si>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</si>
  <si>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</si>
  <si>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</si>
  <si>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</si>
  <si>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</si>
  <si>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</si>
  <si>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</si>
  <si>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</si>
  <si>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</si>
  <si>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</si>
  <si>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</si>
  <si>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</si>
  <si>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</si>
  <si>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</si>
  <si>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</si>
  <si>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</si>
  <si>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</si>
  <si>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</si>
  <si>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</si>
  <si>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</si>
  <si>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</si>
  <si>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</si>
  <si>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</si>
  <si>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</si>
  <si>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</si>
  <si>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</si>
  <si>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</si>
  <si>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</si>
  <si>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</si>
  <si>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</si>
  <si>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</si>
  <si>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</si>
  <si>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</si>
  <si>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</si>
  <si>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</si>
  <si>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</si>
  <si>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</si>
  <si>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</si>
  <si>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</si>
  <si>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</si>
  <si>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</si>
  <si>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</si>
  <si>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</si>
  <si>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</si>
  <si>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</si>
  <si>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</si>
  <si>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</si>
  <si>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</si>
  <si>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</si>
  <si>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</si>
  <si>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</si>
  <si>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</si>
  <si>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</si>
  <si>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</si>
  <si>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</si>
  <si>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</si>
  <si>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</si>
  <si>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</si>
  <si>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</si>
  <si>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</si>
  <si>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</si>
  <si>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</si>
  <si>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</si>
  <si>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</si>
  <si>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</si>
  <si>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</si>
  <si>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</si>
  <si>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</si>
  <si>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</si>
  <si>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</si>
  <si>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</si>
  <si>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</si>
  <si>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</si>
  <si>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</si>
  <si>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</si>
  <si>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</si>
  <si>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</si>
  <si>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</si>
  <si>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</si>
  <si>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</si>
  <si>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</si>
  <si>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</si>
  <si>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</si>
  <si>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</si>
  <si>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</si>
  <si>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</si>
  <si>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</si>
  <si>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</si>
  <si>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</si>
  <si>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</si>
  <si>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</si>
  <si>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</si>
  <si>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</si>
  <si>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</si>
  <si>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</si>
  <si>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</si>
  <si>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</si>
  <si>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</si>
  <si>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</si>
  <si>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</si>
  <si>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</si>
  <si>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</si>
  <si>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</si>
  <si>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</si>
  <si>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</si>
  <si>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</si>
  <si>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</si>
  <si>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</si>
  <si>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</si>
  <si>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</si>
  <si>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</si>
  <si>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</si>
  <si>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</si>
  <si>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</si>
  <si>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</si>
  <si>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</si>
  <si>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</si>
  <si>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</si>
  <si>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</si>
  <si>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</si>
  <si>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</si>
  <si>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</si>
  <si>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</si>
  <si>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</si>
  <si>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</si>
  <si>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</si>
  <si>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</si>
  <si>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</si>
  <si>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</si>
  <si>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</si>
  <si>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</si>
  <si>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</si>
  <si>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</si>
  <si>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</si>
  <si>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</si>
  <si>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</si>
  <si>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</si>
  <si>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</si>
  <si>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</si>
  <si>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</si>
  <si>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</si>
  <si>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</si>
  <si>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</si>
  <si>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</si>
  <si>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</si>
  <si>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</si>
  <si>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</si>
  <si>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</si>
  <si>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</si>
  <si>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</si>
  <si>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</si>
  <si>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</si>
  <si>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</si>
  <si>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</si>
  <si>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</si>
  <si>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</si>
  <si>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</si>
  <si>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</si>
  <si>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</si>
  <si>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</si>
  <si>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</si>
  <si>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</si>
  <si>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</si>
  <si>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</si>
  <si>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</si>
  <si>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</si>
  <si>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</si>
  <si>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</si>
  <si>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</si>
  <si>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</si>
  <si>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</si>
  <si>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</si>
  <si>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</si>
  <si>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</si>
  <si>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</si>
  <si>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</si>
  <si>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</si>
  <si>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</si>
  <si>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</si>
  <si>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</si>
  <si>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</si>
  <si>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</si>
  <si>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</si>
  <si>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</si>
  <si>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</si>
  <si>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</si>
  <si>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</si>
  <si>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</si>
  <si>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</si>
  <si>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</si>
  <si>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</si>
  <si>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</si>
  <si>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</si>
  <si>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</si>
  <si>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</si>
  <si>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</si>
  <si>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</si>
  <si>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</si>
  <si>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</si>
  <si>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</si>
  <si>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</si>
  <si>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</si>
  <si>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</si>
  <si>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</si>
  <si>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</si>
  <si>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</si>
  <si>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</si>
  <si>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</si>
  <si>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</si>
  <si>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</si>
  <si>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</si>
  <si>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</si>
  <si>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</si>
  <si>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</si>
  <si>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</si>
  <si>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</si>
  <si>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</si>
  <si>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</si>
  <si>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</si>
  <si>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</si>
  <si>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</si>
  <si>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</si>
  <si>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</si>
  <si>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</si>
  <si>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</si>
  <si>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</si>
  <si>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</si>
  <si>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</si>
  <si>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</si>
  <si>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</si>
  <si>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</si>
  <si>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</si>
  <si>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</si>
  <si>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</si>
  <si>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</si>
  <si>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</si>
  <si>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</si>
  <si>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</si>
  <si>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</si>
  <si>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</si>
  <si>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</si>
  <si>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</si>
  <si>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</si>
  <si>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</si>
  <si>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</si>
  <si>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</si>
  <si>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</si>
  <si>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</si>
  <si>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</si>
  <si>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</si>
  <si>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</si>
  <si>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</si>
  <si>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</si>
  <si>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</si>
  <si>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</si>
  <si>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</si>
  <si>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</si>
  <si>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</si>
  <si>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</si>
  <si>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</si>
  <si>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</si>
  <si>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</si>
  <si>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</si>
  <si>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</si>
  <si>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</si>
  <si>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</si>
  <si>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</si>
  <si>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</si>
  <si>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</si>
  <si>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</si>
  <si>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</si>
  <si>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</si>
  <si>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</si>
  <si>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</si>
  <si>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</si>
  <si>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</si>
  <si>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</si>
  <si>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</si>
  <si>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</si>
  <si>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</si>
  <si>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</si>
  <si>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</si>
  <si>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</si>
  <si>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</si>
  <si>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</si>
  <si>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</si>
  <si>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</si>
  <si>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</si>
  <si>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</si>
  <si>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</si>
  <si>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</si>
  <si>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</si>
  <si>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</si>
  <si>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</si>
  <si>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</si>
  <si>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</si>
  <si>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</si>
  <si>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</si>
  <si>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</si>
  <si>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</si>
  <si>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</si>
  <si>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</si>
  <si>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</si>
  <si>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</si>
  <si>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</si>
  <si>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</si>
  <si>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</si>
  <si>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</si>
  <si>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</si>
  <si>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</si>
  <si>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</si>
  <si>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</si>
  <si>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</si>
  <si>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</si>
  <si>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</si>
  <si>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</si>
  <si>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</si>
  <si>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</si>
  <si>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</si>
  <si>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</si>
  <si>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</si>
  <si>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</si>
  <si>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</si>
  <si>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</si>
  <si>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</si>
  <si>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</si>
  <si>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</si>
  <si>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</si>
  <si>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</si>
  <si>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</si>
  <si>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</si>
  <si>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</si>
  <si>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</si>
  <si>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</si>
  <si>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</si>
  <si>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</si>
  <si>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</si>
  <si>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</si>
  <si>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</si>
  <si>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</si>
  <si>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</si>
  <si>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</si>
  <si>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</si>
  <si>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</si>
  <si>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</si>
  <si>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</si>
  <si>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</si>
  <si>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</si>
  <si>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</si>
  <si>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</si>
  <si>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</si>
  <si>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</si>
  <si>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</si>
  <si>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</si>
  <si>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</si>
  <si>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</si>
  <si>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</si>
  <si>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</si>
  <si>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</si>
  <si>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</si>
  <si>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</si>
  <si>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</si>
  <si>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</si>
  <si>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</si>
  <si>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</si>
  <si>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</si>
  <si>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</si>
  <si>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</si>
  <si>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</si>
  <si>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</si>
  <si>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</si>
  <si>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</si>
  <si>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</si>
  <si>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</si>
  <si>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</si>
  <si>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</si>
  <si>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</si>
  <si>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</si>
  <si>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</si>
  <si>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</si>
  <si>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</si>
  <si>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</si>
  <si>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</si>
  <si>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</si>
  <si>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</si>
  <si>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</si>
  <si>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</si>
  <si>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</si>
  <si>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</si>
  <si>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</si>
  <si>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</si>
  <si>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</si>
  <si>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</si>
  <si>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</si>
  <si>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</si>
  <si>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</si>
  <si>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</si>
  <si>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</si>
  <si>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</si>
  <si>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</si>
  <si>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</si>
  <si>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</si>
  <si>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</si>
  <si>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</si>
  <si>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</si>
  <si>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</si>
  <si>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</si>
  <si>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</si>
  <si>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</si>
  <si>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</si>
  <si>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</si>
  <si>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</si>
  <si>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</si>
  <si>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</si>
  <si>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</si>
  <si>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</si>
  <si>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</si>
  <si>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</si>
  <si>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</si>
  <si>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</si>
  <si>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</si>
  <si>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</si>
  <si>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</si>
  <si>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</si>
  <si>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</si>
  <si>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</si>
  <si>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</si>
  <si>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</si>
  <si>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</si>
  <si>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</si>
  <si>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</si>
  <si>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</si>
  <si>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</si>
  <si>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</si>
  <si>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</si>
  <si>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</si>
  <si>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</si>
  <si>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</si>
  <si>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</si>
  <si>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</si>
  <si>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</si>
  <si>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</si>
  <si>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</si>
  <si>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</si>
  <si>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</si>
  <si>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</si>
  <si>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</si>
  <si>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</si>
  <si>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</si>
  <si>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</si>
  <si>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</si>
  <si>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</si>
  <si>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</si>
  <si>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</si>
  <si>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</si>
  <si>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</si>
  <si>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</si>
  <si>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</si>
  <si>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</si>
  <si>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</si>
  <si>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</si>
  <si>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</si>
  <si>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</si>
  <si>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</si>
  <si>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</si>
  <si>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</si>
  <si>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</si>
  <si>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</si>
  <si>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</si>
  <si>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</si>
  <si>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</si>
  <si>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</si>
  <si>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</si>
  <si>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</si>
  <si>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</si>
  <si>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</si>
  <si>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</si>
  <si>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</si>
  <si>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</si>
  <si>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</si>
  <si>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</si>
  <si>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</si>
  <si>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</si>
  <si>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</si>
  <si>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</si>
  <si>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</si>
  <si>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</si>
  <si>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</si>
  <si>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</si>
  <si>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</si>
  <si>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</si>
  <si>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</si>
  <si>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</si>
  <si>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</si>
  <si>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</si>
  <si>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</si>
  <si>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</si>
  <si>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</si>
  <si>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</si>
  <si>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</si>
  <si>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</si>
  <si>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</si>
  <si>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</si>
  <si>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</si>
  <si>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</si>
  <si>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</si>
  <si>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</si>
  <si>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</si>
  <si>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</si>
  <si>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</si>
  <si>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</si>
  <si>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</si>
  <si>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</si>
  <si>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</si>
  <si>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</si>
  <si>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</si>
  <si>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</si>
  <si>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</si>
  <si>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</si>
  <si>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</si>
  <si>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</si>
  <si>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</si>
  <si>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</si>
  <si>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</si>
  <si>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</si>
  <si>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</si>
  <si>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</si>
  <si>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</si>
  <si>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</si>
  <si>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</si>
  <si>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</si>
  <si>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</si>
  <si>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</si>
  <si>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</si>
  <si>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</si>
  <si>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</si>
  <si>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</si>
  <si>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</si>
  <si>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</si>
  <si>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</si>
  <si>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</si>
  <si>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</si>
  <si>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</si>
  <si>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</si>
  <si>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</si>
  <si>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</si>
  <si>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</si>
  <si>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</si>
  <si>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</si>
  <si>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</si>
  <si>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</si>
  <si>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</si>
  <si>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</si>
  <si>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</si>
  <si>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</si>
  <si>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</si>
  <si>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</si>
  <si>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</si>
  <si>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</si>
  <si>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</si>
  <si>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</si>
  <si>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</si>
  <si>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</si>
  <si>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</si>
  <si>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</si>
  <si>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</si>
  <si>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</si>
  <si>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</si>
  <si>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</si>
  <si>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</si>
  <si>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</si>
  <si>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</si>
  <si>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</si>
  <si>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</si>
  <si>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</si>
  <si>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</si>
  <si>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</si>
  <si>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</si>
  <si>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</si>
  <si>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</si>
  <si>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</si>
  <si>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</si>
  <si>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</si>
  <si>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</si>
  <si>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</si>
  <si>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</si>
  <si>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</si>
  <si>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</si>
  <si>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</si>
  <si>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</si>
  <si>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</si>
  <si>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</si>
  <si>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</si>
  <si>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</si>
  <si>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</si>
  <si>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</si>
  <si>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</si>
  <si>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</si>
  <si>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</si>
  <si>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</si>
  <si>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</si>
  <si>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</si>
  <si>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</si>
  <si>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</si>
  <si>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</si>
  <si>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</si>
  <si>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</si>
  <si>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</si>
  <si>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</si>
  <si>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</si>
  <si>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</si>
  <si>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</si>
  <si>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</si>
  <si>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</si>
  <si>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</si>
  <si>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</si>
  <si>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</si>
  <si>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</si>
  <si>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</si>
  <si>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</si>
  <si>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</si>
  <si>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</si>
  <si>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</si>
  <si>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</si>
  <si>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</si>
  <si>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</si>
  <si>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</si>
  <si>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</si>
  <si>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</si>
  <si>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</si>
  <si>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</si>
  <si>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</si>
  <si>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</si>
  <si>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</si>
  <si>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</si>
  <si>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</si>
  <si>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</si>
  <si>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</si>
  <si>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</si>
  <si>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</si>
  <si>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</si>
  <si>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</si>
  <si>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</si>
  <si>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</si>
  <si>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</si>
  <si>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</si>
  <si>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</si>
  <si>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</si>
  <si>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</si>
  <si>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</si>
  <si>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</si>
  <si>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</si>
  <si>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</si>
  <si>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</si>
  <si>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</si>
  <si>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</si>
  <si>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</si>
  <si>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</si>
  <si>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</si>
  <si>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</si>
  <si>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</si>
  <si>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</si>
  <si>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</si>
  <si>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</si>
  <si>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</si>
  <si>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</si>
  <si>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</si>
  <si>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</si>
  <si>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</si>
  <si>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</si>
  <si>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</si>
  <si>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</si>
  <si>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</si>
  <si>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</si>
  <si>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</si>
  <si>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</si>
  <si>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</si>
  <si>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</si>
  <si>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</si>
  <si>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</si>
  <si>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</si>
  <si>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</si>
  <si>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</si>
  <si>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</si>
  <si>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</si>
  <si>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</si>
  <si>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</si>
  <si>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</si>
  <si>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</si>
  <si>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</si>
  <si>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</si>
  <si>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</si>
  <si>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</si>
  <si>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</si>
  <si>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</si>
  <si>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</si>
  <si>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</si>
  <si>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</si>
  <si>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</si>
  <si>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</si>
  <si>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</si>
  <si>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</si>
  <si>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</si>
  <si>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</si>
  <si>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</si>
  <si>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</si>
  <si>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</si>
  <si>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</si>
  <si>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</si>
  <si>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</si>
  <si>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</si>
  <si>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</si>
  <si>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</si>
  <si>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</si>
  <si>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</si>
  <si>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</si>
  <si>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</si>
  <si>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</si>
  <si>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</si>
  <si>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</si>
  <si>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</si>
  <si>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</si>
  <si>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</si>
  <si>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</si>
  <si>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</si>
  <si>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</si>
  <si>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</si>
  <si>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</si>
  <si>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</si>
  <si>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</si>
  <si>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</si>
  <si>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</si>
  <si>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</si>
  <si>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</si>
  <si>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</si>
  <si>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</si>
  <si>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</si>
  <si>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</si>
  <si>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</si>
  <si>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</si>
  <si>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</si>
  <si>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</si>
  <si>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</si>
  <si>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</si>
  <si>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</si>
  <si>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</si>
  <si>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</si>
  <si>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</si>
  <si>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</si>
  <si>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</si>
  <si>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</si>
  <si>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</si>
  <si>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</si>
  <si>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</si>
  <si>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</si>
  <si>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</si>
  <si>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</si>
  <si>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</si>
  <si>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</si>
  <si>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</si>
  <si>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</si>
  <si>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</si>
  <si>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</si>
  <si>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</si>
  <si>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</si>
  <si>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</si>
  <si>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</si>
  <si>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</si>
  <si>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</si>
  <si>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</si>
  <si>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</si>
  <si>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</si>
  <si>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</si>
  <si>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</si>
  <si>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</si>
  <si>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</si>
  <si>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</si>
  <si>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</si>
  <si>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</si>
  <si>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</si>
  <si>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</si>
  <si>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</si>
  <si>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</si>
  <si>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</si>
  <si>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</si>
  <si>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</si>
  <si>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</si>
  <si>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</si>
  <si>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</si>
  <si>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</si>
  <si>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</si>
  <si>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</si>
  <si>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</si>
  <si>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</si>
  <si>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</si>
  <si>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</si>
  <si>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</si>
  <si>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</si>
  <si>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</si>
  <si>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</si>
  <si>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</si>
  <si>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</si>
  <si>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</si>
  <si>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</si>
  <si>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</si>
  <si>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</si>
  <si>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</si>
  <si>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</si>
  <si>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</si>
  <si>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</si>
  <si>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</si>
  <si>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</si>
  <si>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</si>
  <si>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</si>
  <si>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</si>
  <si>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</si>
  <si>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</si>
  <si>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</si>
  <si>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</si>
  <si>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</si>
  <si>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</si>
  <si>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</si>
  <si>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</si>
  <si>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</si>
  <si>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</si>
  <si>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</si>
  <si>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</si>
  <si>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</si>
  <si>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</si>
  <si>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</si>
  <si>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</si>
  <si>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</si>
  <si>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</si>
  <si>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</si>
  <si>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</si>
  <si>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</si>
  <si>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</si>
  <si>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</si>
  <si>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</si>
  <si>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</si>
  <si>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</si>
  <si>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</si>
  <si>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</si>
  <si>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</si>
  <si>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</si>
  <si>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</si>
  <si>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</si>
  <si>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</si>
  <si>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</si>
  <si>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</si>
  <si>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</si>
  <si>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</si>
  <si>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</si>
  <si>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</si>
  <si>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</si>
  <si>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</si>
  <si>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</si>
  <si>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</si>
  <si>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</si>
  <si>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</si>
  <si>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</si>
  <si>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</si>
  <si>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</si>
  <si>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</si>
  <si>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</si>
  <si>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</si>
  <si>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</si>
  <si>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</si>
  <si>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</si>
  <si>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</si>
  <si>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</si>
  <si>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</si>
  <si>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</si>
  <si>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</si>
  <si>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</si>
  <si>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</si>
  <si>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</si>
  <si>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</si>
  <si>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</si>
  <si>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</si>
  <si>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</si>
  <si>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</si>
  <si>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</si>
  <si>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</si>
  <si>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</si>
  <si>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</si>
  <si>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</si>
  <si>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</si>
  <si>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</si>
  <si>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</si>
  <si>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</si>
  <si>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</si>
  <si>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</si>
  <si>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</si>
  <si>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</si>
  <si>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</si>
  <si>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</si>
  <si>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</si>
  <si>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</si>
  <si>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</si>
  <si>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</si>
  <si>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</si>
  <si>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</si>
  <si>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</si>
  <si>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</si>
  <si>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</si>
  <si>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</si>
  <si>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</si>
  <si>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</si>
  <si>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</si>
  <si>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</si>
  <si>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</si>
  <si>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</si>
  <si>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</si>
  <si>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</si>
  <si>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</si>
  <si>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</si>
  <si>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</si>
  <si>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</si>
  <si>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</si>
  <si>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</si>
  <si>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</si>
  <si>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</si>
  <si>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</si>
  <si>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</si>
  <si>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</si>
  <si>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</si>
  <si>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</si>
  <si>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</si>
  <si>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</si>
  <si>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</si>
  <si>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</si>
  <si>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</si>
  <si>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</si>
  <si>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</si>
  <si>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</si>
  <si>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</si>
  <si>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</si>
  <si>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</si>
  <si>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</si>
  <si>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</si>
  <si>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</si>
  <si>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</si>
  <si>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</si>
  <si>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</si>
  <si>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</si>
  <si>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</si>
  <si>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</si>
  <si>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</si>
  <si>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</si>
  <si>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</si>
  <si>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</si>
  <si>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</si>
  <si>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</si>
  <si>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</si>
  <si>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</si>
  <si>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</si>
  <si>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</si>
  <si>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</si>
  <si>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</si>
  <si>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</si>
  <si>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</si>
  <si>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</si>
  <si>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</si>
  <si>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</si>
  <si>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</si>
  <si>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</si>
  <si>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</si>
  <si>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</si>
  <si>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</si>
  <si>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</si>
  <si>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</si>
  <si>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</si>
  <si>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</si>
  <si>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</si>
  <si>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</si>
  <si>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</si>
  <si>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</si>
  <si>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</si>
  <si>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</si>
  <si>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</si>
  <si>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</si>
  <si>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</si>
  <si>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</si>
  <si>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</si>
  <si>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</si>
  <si>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</si>
  <si>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</si>
  <si>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</si>
  <si>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</si>
  <si>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</si>
  <si>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</si>
  <si>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</si>
  <si>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</si>
  <si>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</si>
  <si>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</si>
  <si>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</si>
  <si>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</si>
  <si>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</si>
  <si>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</si>
  <si>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</si>
  <si>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</si>
  <si>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</si>
  <si>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</si>
  <si>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</si>
  <si>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</si>
  <si>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</si>
  <si>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</si>
  <si>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</si>
  <si>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</si>
  <si>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</si>
  <si>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</si>
  <si>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</si>
  <si>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</si>
  <si>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</si>
  <si>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</si>
  <si>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</si>
  <si>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</si>
  <si>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</si>
  <si>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</si>
  <si>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</si>
  <si>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</si>
  <si>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</si>
  <si>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</si>
  <si>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</si>
  <si>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</si>
  <si>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</si>
  <si>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</si>
  <si>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</si>
  <si>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</si>
  <si>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</si>
  <si>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</si>
  <si>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</si>
  <si>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</si>
  <si>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</si>
  <si>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</si>
  <si>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</si>
  <si>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</si>
  <si>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</si>
  <si>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</si>
  <si>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</si>
  <si>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</si>
  <si>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</si>
  <si>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</si>
  <si>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</si>
  <si>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</si>
  <si>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</si>
  <si>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</si>
  <si>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</si>
  <si>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</si>
  <si>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</si>
  <si>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</si>
  <si>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</si>
  <si>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</si>
  <si>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</si>
  <si>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</si>
  <si>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</si>
  <si>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</si>
  <si>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</si>
  <si>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</si>
  <si>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</si>
  <si>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</si>
  <si>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</si>
  <si>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</si>
  <si>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</si>
  <si>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</si>
  <si>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</si>
  <si>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</si>
  <si>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</si>
  <si>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</si>
  <si>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</si>
  <si>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</si>
  <si>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</si>
  <si>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</si>
  <si>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</si>
  <si>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</si>
  <si>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</si>
  <si>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</si>
  <si>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</si>
  <si>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</si>
  <si>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</si>
  <si>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</si>
  <si>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</si>
  <si>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</si>
  <si>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</si>
  <si>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</si>
  <si>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</si>
  <si>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</si>
  <si>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</si>
  <si>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</si>
  <si>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</si>
  <si>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</si>
  <si>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</si>
  <si>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</si>
  <si>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</si>
  <si>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</si>
  <si>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</si>
  <si>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</si>
  <si>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</si>
  <si>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</si>
  <si>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</si>
  <si>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</si>
  <si>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</si>
  <si>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</si>
  <si>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</si>
  <si>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</si>
  <si>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</si>
  <si>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</si>
  <si>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</si>
  <si>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</si>
  <si>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</si>
  <si>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</si>
  <si>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</si>
  <si>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</si>
  <si>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</si>
  <si>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</si>
  <si>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</si>
  <si>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</si>
  <si>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</si>
  <si>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</si>
  <si>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</si>
  <si>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</si>
  <si>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</si>
  <si>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</si>
  <si>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</si>
  <si>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</si>
  <si>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</si>
  <si>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</si>
  <si>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</si>
  <si>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</si>
  <si>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</si>
  <si>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</si>
  <si>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</si>
  <si>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</si>
  <si>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</si>
  <si>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</si>
  <si>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</si>
  <si>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</si>
  <si>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</si>
  <si>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</si>
  <si>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</si>
  <si>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</si>
  <si>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</si>
  <si>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</si>
  <si>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</si>
  <si>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</si>
  <si>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</si>
  <si>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</si>
  <si>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</si>
  <si>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</si>
  <si>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</si>
  <si>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</si>
  <si>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</si>
  <si>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</si>
  <si>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</si>
  <si>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</si>
  <si>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</si>
  <si>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</si>
  <si>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</si>
  <si>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</si>
  <si>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</si>
  <si>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</si>
  <si>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</si>
  <si>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</si>
  <si>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</si>
  <si>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</si>
  <si>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</si>
  <si>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</si>
  <si>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</si>
  <si>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</si>
  <si>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</si>
  <si>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</si>
  <si>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</si>
  <si>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</si>
  <si>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</si>
  <si>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</si>
  <si>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</si>
  <si>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</si>
  <si>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</si>
  <si>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</si>
  <si>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</si>
  <si>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</si>
  <si>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</si>
  <si>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</si>
  <si>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</si>
  <si>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</si>
  <si>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</si>
  <si>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</si>
  <si>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</si>
  <si>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</si>
  <si>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</si>
  <si>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</si>
  <si>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</si>
  <si>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</si>
  <si>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</si>
  <si>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</si>
  <si>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</si>
  <si>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</si>
  <si>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</si>
  <si>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</si>
  <si>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</si>
  <si>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</si>
  <si>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</si>
  <si>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</si>
  <si>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</si>
  <si>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</si>
  <si>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</si>
  <si>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</si>
  <si>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</si>
  <si>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</si>
  <si>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</si>
  <si>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</si>
  <si>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</si>
  <si>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</si>
  <si>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</si>
  <si>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</si>
  <si>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</si>
  <si>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</si>
  <si>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</si>
  <si>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</si>
  <si>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</si>
  <si>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</si>
  <si>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</si>
  <si>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</si>
  <si>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</si>
  <si>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</si>
  <si>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</si>
  <si>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</si>
  <si>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</si>
  <si>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</si>
  <si>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</si>
  <si>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</si>
  <si>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</si>
  <si>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</si>
  <si>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</si>
  <si>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</si>
  <si>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</si>
  <si>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</si>
  <si>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</si>
  <si>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</si>
  <si>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</si>
  <si>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</si>
  <si>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</si>
  <si>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</si>
  <si>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</si>
  <si>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</si>
  <si>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</si>
  <si>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</si>
  <si>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</si>
  <si>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</si>
  <si>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</si>
  <si>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</si>
  <si>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</si>
  <si>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</si>
  <si>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</si>
  <si>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</si>
  <si>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</si>
  <si>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</si>
  <si>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</si>
  <si>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</si>
  <si>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</si>
  <si>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</si>
  <si>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</si>
  <si>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</si>
  <si>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</si>
  <si>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</si>
  <si>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</si>
  <si>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</si>
  <si>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</si>
  <si>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</si>
  <si>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</si>
  <si>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</si>
  <si>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</si>
  <si>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</si>
  <si>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</si>
  <si>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</si>
  <si>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</si>
  <si>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</si>
  <si>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</si>
  <si>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</si>
  <si>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</si>
  <si>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</si>
  <si>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</si>
  <si>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</si>
  <si>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</si>
  <si>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</si>
  <si>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</si>
  <si>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</si>
  <si>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</si>
  <si>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</si>
  <si>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</si>
  <si>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</si>
  <si>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</si>
  <si>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</si>
  <si>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</si>
  <si>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</si>
  <si>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</si>
  <si>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</si>
  <si>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</si>
  <si>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</si>
  <si>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</si>
  <si>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</si>
  <si>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</si>
  <si>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</si>
  <si>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</si>
  <si>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</si>
  <si>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</si>
  <si>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</si>
  <si>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</si>
  <si>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</si>
  <si>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</si>
  <si>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</si>
  <si>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</si>
  <si>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</si>
  <si>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</si>
  <si>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</si>
  <si>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</si>
  <si>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</si>
  <si>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</si>
  <si>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</si>
  <si>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</si>
  <si>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</si>
  <si>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</si>
  <si>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</si>
  <si>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</si>
  <si>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</si>
  <si>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</si>
  <si>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</si>
  <si>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</si>
  <si>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</si>
  <si>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</si>
  <si>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</si>
  <si>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</si>
  <si>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</si>
  <si>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</si>
  <si>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</si>
  <si>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</si>
  <si>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</si>
  <si>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</si>
  <si>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</si>
  <si>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</si>
  <si>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</si>
  <si>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</si>
  <si>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</si>
  <si>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</si>
  <si>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</si>
  <si>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</si>
  <si>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</si>
  <si>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</si>
  <si>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</si>
  <si>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</si>
  <si>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</si>
  <si>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</si>
  <si>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</si>
  <si>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</si>
  <si>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</si>
  <si>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</si>
  <si>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</si>
  <si>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</si>
  <si>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</si>
  <si>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</si>
  <si>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</si>
  <si>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</si>
  <si>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</si>
  <si>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</si>
  <si>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</si>
  <si>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</si>
  <si>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</si>
  <si>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</si>
  <si>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</si>
  <si>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</si>
  <si>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</si>
  <si>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</si>
  <si>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</si>
  <si>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</si>
  <si>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</si>
  <si>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</si>
  <si>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</si>
  <si>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</si>
  <si>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</si>
  <si>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</si>
  <si>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</si>
  <si>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</si>
  <si>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</si>
  <si>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</si>
  <si>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</si>
  <si>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</si>
  <si>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</si>
  <si>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</si>
  <si>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</si>
  <si>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</si>
  <si>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</si>
  <si>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</si>
  <si>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</si>
  <si>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</si>
  <si>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</si>
  <si>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</si>
  <si>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</si>
  <si>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</si>
  <si>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</si>
  <si>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</si>
  <si>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</si>
  <si>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</si>
  <si>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</si>
  <si>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</si>
  <si>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</si>
  <si>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</si>
  <si>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</si>
  <si>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</si>
  <si>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</si>
  <si>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</si>
  <si>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</si>
  <si>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</si>
  <si>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</si>
  <si>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</si>
  <si>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</si>
  <si>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</si>
  <si>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</si>
  <si>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</si>
  <si>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</si>
  <si>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</si>
  <si>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</si>
  <si>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</si>
  <si>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</si>
  <si>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</si>
  <si>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</si>
  <si>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</si>
  <si>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</si>
  <si>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</si>
  <si>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</si>
  <si>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</si>
  <si>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</si>
  <si>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</si>
  <si>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</si>
  <si>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</si>
  <si>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</si>
  <si>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</si>
  <si>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</si>
  <si>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</si>
  <si>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</si>
  <si>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</si>
  <si>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</si>
  <si>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</si>
  <si>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</si>
  <si>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</si>
  <si>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</si>
  <si>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</si>
  <si>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</si>
  <si>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</si>
  <si>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</si>
  <si>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</si>
  <si>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</si>
  <si>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</si>
  <si>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</si>
  <si>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</si>
  <si>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</si>
  <si>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</si>
  <si>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</si>
  <si>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</si>
  <si>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</si>
  <si>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</si>
  <si>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</si>
  <si>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</si>
  <si>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</si>
  <si>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</si>
  <si>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</si>
  <si>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</si>
  <si>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</si>
  <si>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</si>
  <si>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</si>
  <si>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</si>
  <si>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</si>
  <si>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</si>
  <si>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</si>
  <si>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</si>
  <si>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</si>
  <si>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</si>
  <si>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</si>
  <si>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</si>
  <si>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</si>
  <si>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</si>
  <si>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</si>
  <si>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</si>
  <si>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</si>
  <si>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</si>
  <si>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</si>
  <si>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</si>
  <si>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</si>
  <si>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</si>
  <si>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</si>
  <si>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</si>
  <si>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</si>
  <si>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</si>
  <si>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</si>
  <si>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</si>
  <si>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</si>
  <si>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</si>
  <si>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</si>
  <si>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</si>
  <si>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</si>
  <si>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</si>
  <si>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</si>
  <si>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</si>
  <si>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</si>
  <si>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</si>
  <si>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</si>
  <si>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</si>
  <si>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</si>
  <si>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</si>
  <si>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</si>
  <si>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</si>
  <si>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</si>
  <si>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</si>
  <si>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</si>
  <si>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</si>
  <si>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</si>
  <si>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</si>
  <si>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</si>
  <si>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</si>
  <si>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</si>
  <si>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</si>
  <si>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</si>
  <si>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</si>
  <si>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</si>
  <si>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</si>
  <si>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</si>
  <si>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</si>
  <si>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</si>
  <si>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</si>
  <si>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</si>
  <si>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</si>
  <si>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</si>
  <si>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</si>
  <si>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</si>
  <si>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</si>
  <si>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</si>
  <si>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</si>
  <si>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</si>
  <si>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</si>
  <si>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</si>
  <si>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</si>
  <si>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</si>
  <si>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</si>
  <si>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</si>
  <si>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</si>
  <si>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</si>
  <si>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</si>
  <si>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</si>
  <si>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</si>
  <si>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</si>
  <si>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</si>
  <si>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</si>
  <si>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</si>
  <si>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</si>
  <si>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</si>
  <si>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</si>
  <si>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</si>
  <si>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</si>
  <si>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</si>
  <si>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</si>
  <si>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</si>
  <si>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</si>
  <si>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</si>
  <si>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</si>
  <si>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</si>
  <si>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</si>
  <si>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</si>
  <si>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</si>
  <si>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</si>
  <si>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</si>
  <si>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</si>
  <si>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</si>
  <si>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</si>
  <si>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</si>
  <si>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</si>
  <si>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</si>
  <si>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</si>
  <si>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</si>
  <si>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</si>
  <si>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</si>
  <si>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</si>
  <si>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</si>
  <si>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</si>
  <si>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</si>
  <si>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</si>
  <si>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</si>
  <si>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</si>
  <si>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</si>
  <si>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</si>
  <si>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</si>
  <si>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</si>
  <si>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</si>
  <si>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</si>
  <si>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</si>
  <si>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</si>
  <si>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</si>
  <si>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</si>
  <si>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</si>
  <si>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</si>
  <si>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</si>
  <si>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</si>
  <si>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</si>
  <si>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</si>
  <si>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</si>
  <si>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</si>
  <si>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</si>
  <si>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</si>
  <si>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</si>
  <si>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</si>
  <si>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</si>
  <si>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</si>
  <si>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</si>
  <si>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</si>
  <si>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</si>
  <si>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</si>
  <si>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</si>
  <si>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</si>
  <si>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</si>
  <si>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</si>
  <si>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</si>
  <si>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</si>
  <si>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</si>
  <si>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</si>
  <si>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</si>
  <si>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</si>
  <si>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</si>
  <si>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</si>
  <si>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</si>
  <si>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</si>
  <si>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</si>
  <si>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</si>
  <si>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</si>
  <si>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</si>
  <si>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</si>
  <si>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</si>
  <si>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</si>
  <si>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</si>
  <si>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</si>
  <si>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</si>
  <si>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</si>
  <si>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</si>
  <si>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</si>
  <si>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</si>
  <si>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</si>
  <si>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</si>
  <si>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</si>
  <si>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</si>
  <si>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</si>
  <si>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</si>
  <si>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</si>
  <si>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</si>
  <si>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</si>
  <si>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</si>
  <si>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</si>
  <si>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</si>
  <si>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</si>
  <si>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</si>
  <si>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</si>
  <si>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</si>
  <si>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</si>
  <si>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</si>
  <si>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</si>
  <si>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</si>
  <si>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</si>
  <si>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</si>
  <si>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</si>
  <si>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</si>
  <si>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</si>
  <si>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</si>
  <si>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</si>
  <si>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</si>
  <si>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</si>
  <si>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</si>
  <si>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</si>
  <si>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</si>
  <si>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</si>
  <si>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</si>
  <si>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</si>
  <si>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</si>
  <si>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</si>
  <si>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</si>
  <si>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</si>
  <si>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</si>
  <si>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</si>
  <si>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</si>
  <si>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</si>
  <si>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</si>
  <si>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</si>
  <si>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</si>
  <si>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</si>
  <si>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</si>
  <si>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</si>
  <si>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</si>
  <si>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</si>
  <si>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</si>
  <si>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</si>
  <si>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</si>
  <si>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</si>
  <si>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</si>
  <si>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</si>
  <si>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</si>
  <si>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</si>
  <si>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</si>
  <si>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</si>
  <si>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</si>
  <si>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</si>
  <si>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</si>
  <si>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</si>
  <si>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</si>
  <si>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</si>
  <si>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</si>
  <si>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</si>
  <si>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</si>
  <si>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</si>
  <si>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</si>
  <si>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</si>
  <si>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</si>
  <si>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</si>
  <si>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</si>
  <si>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</si>
  <si>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</si>
  <si>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</si>
  <si>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</si>
  <si>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</si>
  <si>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</si>
  <si>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</si>
  <si>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</si>
  <si>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</si>
  <si>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</si>
  <si>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</si>
  <si>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</si>
  <si>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</si>
  <si>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</si>
  <si>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</si>
  <si>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</si>
  <si>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</si>
  <si>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</si>
  <si>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</si>
  <si>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</si>
  <si>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</si>
  <si>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</si>
  <si>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</si>
  <si>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</si>
  <si>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</si>
  <si>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</si>
  <si>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</si>
  <si>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</si>
  <si>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</si>
  <si>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</si>
  <si>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</si>
  <si>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</si>
  <si>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</si>
  <si>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</si>
  <si>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</si>
  <si>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</si>
  <si>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</si>
  <si>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</si>
  <si>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</si>
  <si>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</si>
  <si>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</si>
  <si>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</si>
  <si>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</si>
  <si>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</si>
  <si>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</si>
  <si>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</si>
  <si>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</si>
  <si>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</si>
  <si>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</si>
  <si>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</si>
  <si>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</si>
  <si>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</si>
  <si>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</si>
  <si>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</si>
  <si>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</si>
  <si>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</si>
  <si>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</si>
  <si>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</si>
  <si>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</si>
  <si>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</si>
  <si>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</si>
  <si>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</si>
  <si>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</si>
  <si>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</si>
  <si>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</si>
  <si>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</si>
  <si>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</si>
  <si>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</si>
  <si>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</si>
  <si>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</si>
  <si>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</si>
  <si>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</si>
  <si>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</si>
  <si>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</si>
  <si>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</si>
  <si>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</si>
  <si>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</si>
  <si>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</si>
  <si>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</si>
  <si>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</si>
  <si>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</si>
  <si>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</si>
  <si>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</si>
  <si>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</si>
  <si>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</si>
  <si>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</si>
  <si>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</si>
  <si>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</si>
  <si>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</si>
  <si>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</si>
  <si>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</si>
  <si>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</si>
  <si>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</si>
  <si>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</si>
  <si>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</si>
  <si>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</si>
  <si>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</si>
  <si>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</si>
  <si>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</si>
  <si>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</si>
  <si>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</si>
  <si>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</si>
  <si>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</si>
  <si>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</si>
  <si>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</si>
  <si>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</si>
  <si>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</si>
  <si>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</si>
  <si>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</si>
  <si>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</si>
  <si>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</si>
  <si>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</si>
  <si>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</si>
  <si>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</si>
  <si>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</si>
  <si>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</si>
  <si>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</si>
  <si>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</si>
  <si>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</si>
  <si>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</si>
  <si>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</si>
  <si>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</si>
  <si>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</si>
  <si>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</si>
  <si>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</si>
  <si>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</si>
  <si>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</si>
  <si>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</si>
  <si>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</si>
  <si>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</si>
  <si>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</si>
  <si>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</si>
  <si>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</si>
  <si>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</si>
  <si>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</si>
  <si>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</si>
  <si>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</si>
  <si>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</si>
  <si>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</si>
  <si>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</si>
  <si>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</si>
  <si>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</si>
  <si>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</si>
  <si>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</si>
  <si>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</si>
  <si>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</si>
  <si>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</si>
  <si>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</si>
  <si>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</si>
  <si>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</si>
  <si>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</si>
  <si>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</si>
  <si>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</si>
  <si>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</si>
  <si>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</si>
  <si>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</si>
  <si>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</si>
  <si>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</si>
  <si>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</si>
  <si>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</si>
  <si>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</si>
  <si>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</si>
  <si>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</si>
  <si>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</si>
  <si>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</si>
  <si>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</si>
  <si>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</si>
  <si>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</si>
  <si>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</si>
  <si>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</si>
  <si>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</si>
  <si>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</si>
  <si>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</si>
  <si>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</si>
  <si>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</si>
  <si>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</si>
  <si>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</si>
  <si>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</si>
  <si>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</si>
  <si>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</si>
  <si>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</si>
  <si>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</si>
  <si>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</si>
  <si>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</si>
  <si>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</si>
  <si>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</si>
  <si>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</si>
  <si>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</si>
  <si>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</si>
  <si>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</si>
  <si>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</si>
  <si>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</si>
  <si>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</si>
  <si>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</si>
  <si>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</si>
  <si>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</si>
  <si>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</si>
  <si>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</si>
  <si>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</si>
  <si>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</si>
  <si>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</si>
  <si>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</si>
  <si>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</si>
  <si>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</si>
  <si>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</si>
  <si>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</si>
  <si>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</si>
  <si>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</si>
  <si>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</si>
  <si>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</si>
  <si>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</si>
  <si>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</si>
  <si>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</si>
  <si>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</si>
  <si>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</si>
  <si>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</si>
  <si>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</si>
  <si>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</si>
  <si>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</si>
  <si>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</si>
  <si>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</si>
  <si>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</si>
  <si>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</si>
  <si>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</si>
  <si>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</si>
  <si>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</si>
  <si>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</si>
  <si>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</si>
  <si>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</si>
  <si>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</si>
  <si>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</si>
  <si>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</si>
  <si>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</si>
  <si>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</si>
  <si>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</si>
  <si>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</si>
  <si>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</si>
  <si>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</si>
  <si>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</si>
  <si>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</si>
  <si>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</si>
  <si>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</si>
  <si>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</si>
  <si>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</si>
  <si>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</si>
  <si>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</si>
  <si>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</si>
  <si>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</si>
  <si>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</si>
  <si>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</si>
  <si>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</si>
  <si>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</si>
  <si>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</si>
  <si>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</si>
  <si>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</si>
  <si>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</si>
  <si>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</si>
  <si>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</si>
  <si>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</si>
  <si>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</si>
  <si>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</si>
  <si>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</si>
  <si>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</si>
  <si>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</si>
  <si>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</si>
  <si>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</si>
  <si>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</si>
  <si>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</si>
  <si>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</si>
  <si>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</si>
  <si>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</si>
  <si>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</si>
  <si>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</si>
  <si>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</si>
  <si>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</si>
  <si>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</si>
  <si>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</si>
  <si>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</si>
  <si>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</si>
  <si>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</si>
  <si>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</si>
  <si>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</si>
  <si>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</si>
  <si>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</si>
  <si>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</si>
  <si>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</si>
  <si>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</si>
  <si>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</si>
  <si>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</si>
  <si>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</si>
  <si>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</si>
  <si>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</si>
  <si>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</si>
  <si>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</si>
  <si>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</si>
  <si>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</si>
  <si>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</si>
  <si>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</si>
  <si>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</si>
  <si>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</si>
  <si>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</si>
  <si>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</si>
  <si>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</si>
  <si>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</si>
  <si>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</si>
  <si>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</si>
  <si>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</si>
  <si>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</si>
  <si>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</si>
  <si>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</si>
  <si>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</si>
  <si>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</si>
  <si>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</si>
  <si>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</si>
  <si>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</si>
  <si>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</si>
  <si>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</si>
  <si>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</si>
  <si>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</si>
  <si>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</si>
  <si>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</si>
  <si>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</si>
  <si>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</si>
  <si>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</si>
  <si>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</si>
  <si>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</si>
  <si>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</si>
  <si>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</si>
  <si>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</si>
  <si>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</si>
  <si>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</si>
  <si>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</si>
  <si>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</si>
  <si>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</si>
  <si>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</si>
  <si>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</si>
  <si>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</si>
  <si>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</si>
  <si>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</si>
  <si>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</si>
  <si>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</si>
  <si>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</si>
  <si>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</si>
  <si>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</si>
  <si>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</si>
  <si>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</si>
  <si>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</si>
  <si>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</si>
  <si>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</si>
  <si>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</si>
  <si>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</si>
  <si>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</si>
  <si>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</si>
  <si>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</si>
  <si>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</si>
  <si>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</si>
  <si>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</si>
  <si>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</si>
  <si>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</si>
  <si>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</si>
  <si>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</si>
  <si>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</si>
  <si>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</si>
  <si>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</si>
  <si>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</si>
  <si>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</si>
  <si>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</si>
  <si>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</si>
  <si>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</si>
  <si>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</si>
  <si>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</si>
  <si>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</si>
  <si>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</si>
  <si>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</si>
  <si>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</si>
  <si>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</si>
  <si>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</si>
  <si>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</si>
  <si>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</si>
  <si>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</si>
  <si>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</si>
  <si>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</si>
  <si>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</si>
  <si>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</si>
  <si>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</si>
  <si>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</si>
  <si>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</si>
  <si>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</si>
  <si>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</si>
  <si>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</si>
  <si>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</si>
  <si>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</si>
  <si>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</si>
  <si>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</si>
  <si>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</si>
  <si>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</si>
  <si>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</si>
  <si>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</si>
  <si>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</si>
  <si>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</si>
  <si>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</si>
  <si>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</si>
  <si>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</si>
  <si>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</si>
  <si>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</si>
  <si>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</si>
  <si>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</si>
  <si>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</si>
  <si>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</si>
  <si>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</si>
  <si>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</si>
  <si>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</si>
  <si>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</si>
  <si>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</si>
  <si>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</si>
  <si>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</si>
  <si>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</si>
  <si>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</si>
  <si>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</si>
  <si>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</si>
  <si>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</si>
  <si>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</si>
  <si>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</si>
  <si>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</si>
  <si>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</si>
  <si>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</si>
  <si>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</si>
  <si>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</si>
  <si>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</si>
  <si>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</si>
  <si>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</si>
  <si>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</si>
  <si>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</si>
  <si>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</si>
  <si>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</si>
  <si>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</si>
  <si>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</si>
  <si>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</si>
  <si>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</si>
  <si>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</si>
  <si>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</si>
  <si>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</si>
  <si>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</si>
  <si>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</si>
  <si>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</si>
  <si>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</si>
  <si>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</si>
  <si>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</si>
  <si>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</si>
  <si>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</si>
  <si>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</si>
  <si>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</si>
  <si>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</si>
  <si>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</si>
  <si>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</si>
  <si>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</si>
  <si>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</si>
  <si>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</si>
  <si>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</si>
  <si>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</si>
  <si>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</si>
  <si>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</si>
  <si>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</si>
  <si>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</si>
  <si>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</si>
  <si>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</si>
  <si>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</si>
  <si>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</si>
  <si>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</si>
  <si>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</si>
  <si>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</si>
  <si>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</si>
  <si>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</si>
  <si>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</si>
  <si>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</si>
  <si>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</si>
  <si>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</si>
  <si>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</si>
  <si>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</si>
  <si>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</si>
  <si>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</si>
  <si>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</si>
  <si>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</si>
  <si>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</si>
  <si>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</si>
  <si>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</si>
  <si>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</si>
  <si>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</si>
  <si>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</si>
  <si>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</si>
  <si>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</si>
  <si>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</si>
  <si>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</si>
  <si>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</si>
  <si>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</si>
  <si>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</si>
  <si>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</si>
  <si>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</si>
  <si>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</si>
  <si>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</si>
  <si>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</si>
  <si>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</si>
  <si>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</si>
  <si>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</si>
  <si>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</si>
  <si>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</si>
  <si>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</si>
  <si>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</si>
  <si>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</si>
  <si>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</si>
  <si>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</si>
  <si>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</si>
  <si>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</si>
  <si>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</si>
  <si>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</si>
  <si>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</si>
  <si>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</si>
  <si>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</si>
  <si>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</si>
  <si>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</si>
  <si>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</si>
  <si>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</si>
  <si>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</si>
  <si>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</si>
  <si>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</si>
  <si>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</si>
  <si>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</si>
  <si>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</si>
  <si>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</si>
  <si>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</si>
  <si>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</si>
  <si>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</si>
  <si>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</si>
  <si>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</si>
  <si>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</si>
  <si>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</si>
  <si>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</si>
  <si>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</si>
  <si>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</si>
  <si>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</si>
  <si>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</si>
  <si>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</si>
  <si>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</si>
  <si>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</si>
  <si>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</si>
  <si>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</si>
  <si>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</si>
  <si>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</si>
  <si>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</si>
  <si>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</si>
  <si>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</si>
  <si>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</si>
  <si>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</si>
  <si>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</si>
  <si>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</si>
  <si>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</si>
  <si>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</si>
  <si>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</si>
  <si>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</si>
  <si>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</si>
  <si>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</si>
  <si>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</si>
  <si>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</si>
  <si>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</si>
  <si>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</si>
  <si>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</si>
  <si>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</si>
  <si>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</si>
  <si>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</si>
  <si>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</si>
  <si>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</si>
  <si>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</si>
  <si>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</si>
  <si>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</si>
  <si>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</si>
  <si>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</si>
  <si>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</si>
  <si>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</si>
  <si>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</si>
  <si>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</si>
  <si>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</si>
  <si>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</si>
  <si>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</si>
  <si>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</si>
  <si>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</si>
  <si>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</si>
  <si>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</si>
  <si>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</si>
  <si>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</si>
  <si>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</si>
  <si>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</si>
  <si>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</si>
  <si>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</si>
  <si>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</si>
  <si>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</si>
  <si>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</si>
  <si>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</si>
  <si>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</si>
  <si>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</si>
  <si>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</si>
  <si>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</si>
  <si>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</si>
  <si>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</si>
  <si>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</si>
  <si>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</si>
  <si>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</si>
  <si>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</si>
  <si>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</si>
  <si>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</si>
  <si>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</si>
  <si>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</si>
  <si>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</si>
  <si>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</si>
  <si>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</si>
  <si>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</si>
  <si>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</si>
  <si>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</si>
  <si>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</si>
  <si>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</si>
  <si>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</si>
  <si>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</si>
  <si>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</si>
  <si>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</si>
  <si>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</si>
  <si>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</si>
  <si>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</si>
  <si>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</si>
  <si>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</si>
  <si>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</si>
  <si>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</si>
  <si>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</si>
  <si>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</si>
  <si>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</si>
  <si>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</si>
  <si>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</si>
  <si>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</si>
  <si>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</si>
  <si>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</si>
  <si>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</si>
  <si>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</si>
  <si>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</si>
  <si>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</si>
  <si>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</si>
  <si>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</si>
  <si>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</si>
  <si>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</si>
  <si>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</si>
  <si>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</si>
  <si>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</si>
  <si>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</si>
  <si>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</si>
  <si>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</si>
  <si>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</si>
  <si>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</si>
  <si>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</si>
  <si>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</si>
  <si>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</si>
  <si>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</si>
  <si>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</si>
  <si>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</si>
  <si>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</si>
  <si>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</si>
  <si>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</si>
  <si>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</si>
  <si>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</si>
  <si>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</si>
  <si>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</si>
  <si>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</si>
  <si>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</si>
  <si>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</si>
  <si>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</si>
  <si>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</si>
  <si>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</si>
  <si>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</si>
  <si>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</si>
  <si>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</si>
  <si>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</si>
  <si>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</si>
  <si>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</si>
  <si>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</si>
  <si>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</si>
  <si>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</si>
  <si>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</si>
  <si>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</si>
  <si>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</si>
  <si>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</si>
  <si>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</si>
  <si>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</si>
  <si>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</si>
  <si>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</si>
  <si>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</si>
  <si>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</si>
  <si>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</si>
  <si>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</si>
  <si>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</si>
  <si>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</si>
  <si>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</si>
  <si>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</si>
  <si>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</si>
  <si>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</si>
  <si>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</si>
  <si>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</si>
  <si>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</si>
  <si>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</si>
  <si>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</si>
  <si>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</si>
  <si>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</si>
  <si>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</si>
  <si>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</si>
  <si>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</si>
  <si>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</si>
  <si>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</si>
  <si>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</si>
  <si>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</si>
  <si>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</si>
  <si>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</si>
  <si>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</si>
  <si>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</si>
  <si>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</si>
  <si>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</si>
  <si>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</si>
  <si>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</si>
  <si>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</si>
  <si>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</si>
  <si>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</si>
  <si>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</si>
  <si>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</si>
  <si>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</si>
  <si>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</si>
  <si>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</si>
  <si>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</si>
  <si>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</si>
  <si>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</si>
  <si>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</si>
  <si>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</si>
  <si>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</si>
  <si>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</si>
  <si>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</si>
  <si>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</si>
  <si>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</si>
  <si>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</si>
  <si>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</si>
  <si>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</si>
  <si>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</si>
  <si>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</si>
  <si>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</si>
  <si>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</si>
  <si>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</si>
  <si>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</si>
  <si>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</si>
  <si>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</si>
  <si>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</si>
  <si>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</si>
  <si>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</si>
  <si>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</si>
  <si>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</si>
  <si>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</si>
  <si>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</si>
  <si>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</si>
  <si>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</si>
  <si>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</si>
  <si>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</si>
  <si>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</si>
  <si>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</si>
  <si>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</si>
  <si>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</si>
  <si>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</si>
  <si>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</si>
  <si>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</si>
  <si>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</si>
  <si>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</si>
  <si>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</si>
  <si>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</si>
  <si>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</si>
  <si>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</si>
  <si>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</si>
  <si>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</si>
  <si>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</si>
  <si>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</si>
  <si>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</si>
  <si>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</si>
  <si>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</si>
  <si>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</si>
  <si>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</si>
  <si>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</si>
  <si>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</si>
  <si>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</si>
  <si>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</si>
  <si>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</si>
  <si>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</si>
  <si>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</si>
  <si>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</si>
  <si>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</si>
  <si>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</si>
  <si>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</si>
  <si>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</si>
  <si>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</si>
  <si>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</si>
  <si>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</si>
  <si>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</si>
  <si>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</si>
  <si>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</si>
  <si>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</si>
  <si>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</si>
  <si>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</si>
  <si>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</si>
  <si>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</si>
  <si>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</si>
  <si>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</si>
  <si>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</si>
  <si>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</si>
  <si>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</si>
  <si>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</si>
  <si>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</si>
  <si>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</si>
  <si>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</si>
  <si>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</si>
  <si>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</si>
  <si>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</si>
  <si>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</si>
  <si>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</si>
  <si>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</si>
  <si>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</si>
  <si>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</si>
  <si>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</si>
  <si>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</si>
  <si>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</si>
  <si>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</si>
  <si>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</si>
  <si>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</si>
  <si>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</si>
  <si>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</si>
  <si>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</si>
  <si>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</si>
  <si>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</si>
  <si>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</si>
  <si>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</si>
  <si>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</si>
  <si>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</si>
  <si>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</si>
  <si>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</si>
  <si>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</si>
  <si>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</si>
  <si>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</si>
  <si>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</si>
  <si>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</si>
  <si>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</si>
  <si>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</si>
  <si>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</si>
  <si>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</si>
  <si>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</si>
  <si>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</si>
  <si>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</si>
  <si>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</si>
  <si>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</si>
  <si>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</si>
  <si>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</si>
  <si>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</si>
  <si>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</si>
  <si>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</si>
  <si>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</si>
  <si>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</si>
  <si>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</si>
  <si>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</si>
  <si>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</si>
  <si>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</si>
  <si>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</si>
  <si>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</si>
  <si>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</si>
  <si>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</si>
  <si>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</si>
  <si>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</si>
  <si>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</si>
  <si>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</si>
  <si>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</si>
  <si>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</si>
  <si>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</si>
  <si>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</si>
  <si>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</si>
  <si>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</si>
  <si>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</si>
  <si>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</si>
  <si>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</si>
  <si>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</si>
  <si>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</si>
  <si>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</si>
  <si>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</si>
  <si>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</si>
  <si>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</si>
  <si>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</si>
  <si>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</si>
  <si>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</si>
  <si>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</si>
  <si>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</si>
  <si>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</si>
  <si>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</si>
  <si>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</si>
  <si>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</si>
  <si>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</si>
  <si>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</si>
  <si>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</si>
  <si>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</si>
  <si>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</si>
  <si>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</si>
  <si>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</si>
  <si>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</si>
  <si>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</si>
  <si>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</si>
  <si>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</si>
  <si>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</si>
  <si>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</si>
  <si>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</si>
  <si>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</si>
  <si>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</si>
  <si>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</si>
  <si>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</si>
  <si>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</si>
  <si>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</si>
  <si>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</si>
  <si>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</si>
  <si>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</si>
  <si>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</si>
  <si>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</si>
  <si>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</si>
  <si>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</si>
  <si>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</si>
  <si>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</si>
  <si>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</si>
  <si>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</si>
  <si>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</si>
  <si>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</si>
  <si>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</si>
  <si>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</si>
  <si>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</si>
  <si>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</si>
  <si>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</si>
  <si>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</si>
  <si>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</si>
  <si>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</si>
  <si>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</si>
  <si>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</si>
  <si>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</si>
  <si>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</si>
  <si>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</si>
  <si>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</si>
  <si>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</si>
  <si>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</si>
  <si>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</si>
  <si>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</si>
  <si>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</si>
  <si>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</si>
  <si>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</si>
  <si>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</si>
  <si>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</si>
  <si>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</si>
  <si>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</si>
  <si>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</si>
  <si>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</si>
  <si>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</si>
  <si>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</si>
  <si>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</si>
  <si>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</si>
  <si>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</si>
  <si>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</si>
  <si>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</si>
  <si>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</si>
  <si>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</si>
  <si>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</si>
  <si>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</si>
  <si>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</si>
  <si>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</si>
  <si>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</si>
  <si>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</si>
  <si>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</si>
  <si>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</si>
  <si>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</si>
  <si>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</si>
  <si>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</si>
  <si>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</si>
  <si>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</si>
  <si>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</si>
  <si>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</si>
  <si>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</si>
  <si>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</si>
  <si>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</si>
  <si>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</si>
  <si>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</si>
  <si>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</si>
  <si>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</si>
  <si>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</si>
  <si>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</si>
  <si>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</si>
  <si>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</si>
  <si>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</si>
  <si>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</si>
  <si>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</si>
  <si>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</si>
  <si>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</si>
  <si>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</si>
  <si>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</si>
  <si>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</si>
  <si>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</si>
  <si>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</si>
  <si>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</si>
  <si>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</si>
  <si>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</si>
  <si>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</si>
  <si>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</si>
  <si>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</si>
  <si>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</si>
  <si>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</si>
  <si>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</si>
  <si>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</si>
  <si>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</si>
  <si>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</si>
  <si>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</si>
  <si>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</si>
  <si>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</si>
  <si>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</si>
  <si>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</si>
  <si>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</si>
  <si>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</si>
  <si>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</si>
  <si>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</si>
  <si>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</si>
  <si>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</si>
  <si>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</si>
  <si>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</si>
  <si>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</si>
  <si>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</si>
  <si>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</si>
  <si>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</si>
  <si>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</si>
  <si>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</si>
  <si>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</si>
  <si>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</si>
  <si>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</si>
  <si>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</si>
  <si>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</si>
  <si>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</si>
  <si>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</si>
  <si>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</si>
  <si>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</si>
  <si>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</si>
  <si>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</si>
  <si>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</si>
  <si>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</si>
  <si>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</si>
  <si>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</si>
  <si>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</si>
  <si>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</si>
  <si>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</si>
  <si>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</si>
  <si>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</si>
  <si>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</si>
  <si>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</si>
  <si>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</si>
  <si>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</si>
  <si>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</si>
  <si>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</si>
  <si>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</si>
  <si>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</si>
  <si>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</si>
  <si>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</si>
  <si>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</si>
  <si>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</si>
  <si>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</si>
  <si>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</si>
  <si>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</si>
  <si>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</si>
  <si>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</si>
  <si>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</si>
  <si>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</si>
  <si>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</si>
  <si>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</si>
  <si>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</si>
  <si>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</si>
  <si>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</si>
  <si>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</si>
  <si>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</si>
  <si>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</si>
  <si>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</si>
  <si>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</si>
  <si>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</si>
  <si>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</si>
  <si>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</si>
  <si>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</si>
  <si>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</si>
  <si>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</si>
  <si>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</si>
  <si>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</si>
  <si>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</si>
  <si>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</si>
  <si>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</si>
  <si>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</si>
  <si>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</si>
  <si>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</si>
  <si>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</si>
  <si>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</si>
  <si>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</si>
  <si>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</si>
  <si>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</si>
  <si>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</si>
  <si>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</si>
  <si>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</si>
  <si>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</si>
  <si>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</si>
  <si>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</si>
  <si>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</si>
  <si>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</si>
  <si>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</si>
  <si>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</si>
  <si>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</si>
  <si>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</si>
  <si>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</si>
  <si>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</si>
  <si>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</si>
  <si>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</si>
  <si>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</si>
  <si>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</si>
  <si>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</si>
  <si>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</si>
  <si>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</si>
  <si>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</si>
  <si>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</si>
  <si>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</si>
  <si>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</si>
  <si>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</si>
  <si>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</si>
  <si>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</si>
  <si>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</si>
  <si>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</si>
  <si>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</si>
  <si>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</si>
  <si>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</si>
  <si>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</si>
  <si>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</si>
  <si>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</si>
  <si>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</si>
  <si>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</si>
  <si>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</si>
  <si>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</si>
  <si>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</si>
  <si>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</si>
  <si>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</si>
  <si>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</si>
  <si>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</si>
  <si>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</si>
  <si>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</si>
  <si>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</si>
  <si>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</si>
  <si>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</si>
  <si>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</si>
  <si>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</si>
  <si>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</si>
  <si>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</si>
  <si>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</si>
  <si>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</si>
  <si>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</si>
  <si>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</si>
  <si>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</si>
  <si>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</si>
  <si>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</si>
  <si>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</si>
  <si>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</si>
  <si>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</si>
  <si>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</si>
  <si>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</si>
  <si>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</si>
  <si>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</si>
  <si>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</si>
  <si>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</si>
  <si>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</si>
  <si>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</si>
  <si>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</si>
  <si>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</si>
  <si>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</si>
  <si>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</si>
  <si>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</si>
  <si>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</si>
  <si>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</si>
  <si>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</si>
  <si>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</si>
  <si>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</si>
  <si>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</si>
  <si>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</si>
  <si>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</si>
  <si>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</si>
  <si>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</si>
  <si>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</si>
  <si>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</si>
  <si>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</si>
  <si>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</si>
  <si>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</si>
  <si>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</si>
  <si>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</si>
  <si>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</si>
  <si>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</si>
  <si>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</si>
  <si>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</si>
  <si>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</si>
  <si>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</si>
  <si>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</si>
  <si>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</si>
  <si>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</si>
  <si>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</si>
  <si>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</si>
  <si>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</si>
  <si>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</si>
  <si>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</si>
  <si>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</si>
  <si>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</si>
  <si>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</si>
  <si>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</si>
  <si>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</si>
  <si>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</si>
  <si>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</si>
  <si>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</si>
  <si>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</si>
  <si>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</si>
  <si>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</si>
  <si>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</si>
  <si>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</si>
  <si>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</si>
  <si>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</si>
  <si>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</si>
  <si>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</si>
  <si>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</si>
  <si>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</si>
  <si>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</si>
  <si>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</si>
  <si>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</si>
  <si>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</si>
  <si>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</si>
  <si>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</si>
  <si>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</si>
  <si>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</si>
  <si>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</si>
  <si>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</si>
  <si>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</si>
  <si>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</si>
  <si>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</si>
  <si>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</si>
  <si>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</si>
  <si>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</si>
  <si>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</si>
  <si>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</si>
  <si>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</si>
  <si>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</si>
  <si>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</si>
  <si>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</si>
  <si>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</si>
  <si>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</si>
  <si>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</si>
  <si>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</si>
  <si>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</si>
  <si>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</si>
  <si>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</si>
  <si>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</si>
  <si>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</si>
  <si>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</si>
  <si>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</si>
  <si>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</si>
  <si>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</si>
  <si>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</si>
  <si>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</si>
  <si>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</si>
  <si>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</si>
  <si>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</si>
  <si>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</si>
  <si>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</si>
  <si>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</si>
  <si>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</si>
  <si>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</si>
  <si>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</si>
  <si>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</si>
  <si>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</si>
  <si>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</si>
  <si>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</si>
  <si>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</si>
  <si>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</si>
  <si>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</si>
  <si>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</si>
  <si>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</si>
  <si>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</si>
  <si>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</si>
  <si>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</si>
  <si>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</si>
  <si>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</si>
  <si>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</si>
  <si>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</si>
  <si>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</si>
  <si>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</si>
  <si>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</si>
  <si>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</si>
  <si>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</si>
  <si>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</si>
  <si>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</si>
  <si>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</si>
  <si>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</si>
  <si>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</si>
  <si>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</si>
  <si>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</si>
  <si>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</si>
  <si>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</si>
  <si>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</si>
  <si>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</si>
  <si>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</si>
  <si>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</si>
  <si>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</si>
  <si>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</si>
  <si>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</si>
  <si>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</si>
  <si>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</si>
  <si>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</si>
  <si>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</si>
  <si>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</si>
  <si>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</si>
  <si>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</si>
  <si>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</si>
  <si>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</si>
  <si>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</si>
  <si>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</si>
  <si>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</si>
  <si>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</si>
  <si>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</si>
  <si>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</si>
  <si>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</si>
  <si>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</si>
  <si>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</si>
  <si>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</si>
  <si>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</si>
  <si>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</si>
  <si>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</si>
  <si>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</si>
  <si>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</si>
  <si>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</si>
  <si>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</si>
  <si>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</si>
  <si>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</si>
  <si>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</si>
  <si>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</si>
  <si>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</si>
  <si>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</si>
  <si>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</si>
  <si>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</si>
  <si>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</si>
  <si>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</si>
  <si>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</si>
  <si>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</si>
  <si>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</si>
  <si>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</si>
  <si>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</si>
  <si>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</si>
  <si>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</si>
  <si>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</si>
  <si>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</si>
  <si>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</si>
  <si>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</si>
  <si>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</si>
  <si>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</si>
  <si>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</si>
  <si>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</si>
  <si>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</si>
  <si>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</si>
  <si>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</si>
  <si>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</si>
  <si>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</si>
  <si>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</si>
  <si>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</si>
  <si>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</si>
  <si>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</si>
  <si>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</si>
  <si>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</si>
  <si>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</si>
  <si>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</si>
  <si>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</si>
  <si>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</si>
  <si>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</si>
  <si>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</si>
  <si>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</si>
  <si>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</si>
  <si>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</si>
  <si>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</si>
  <si>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</si>
  <si>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</si>
  <si>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</si>
  <si>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</si>
  <si>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</si>
  <si>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</si>
  <si>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</si>
  <si>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</si>
  <si>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</si>
  <si>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</si>
  <si>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</si>
  <si>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</si>
  <si>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</si>
  <si>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</si>
  <si>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</si>
  <si>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</si>
  <si>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</si>
  <si>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</si>
  <si>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</si>
  <si>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</si>
  <si>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</si>
  <si>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</si>
  <si>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</si>
  <si>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</si>
  <si>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</si>
  <si>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</si>
  <si>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</si>
  <si>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</si>
  <si>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</si>
  <si>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</si>
  <si>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</si>
  <si>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</si>
  <si>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</si>
  <si>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</si>
  <si>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</si>
  <si>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</si>
  <si>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</si>
  <si>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</si>
  <si>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</si>
  <si>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</si>
  <si>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</si>
  <si>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</si>
  <si>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</si>
  <si>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</si>
  <si>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</si>
  <si>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</si>
  <si>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</si>
  <si>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</si>
  <si>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</si>
  <si>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</si>
  <si>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</si>
  <si>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</si>
  <si>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</si>
  <si>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</si>
  <si>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</si>
  <si>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</si>
  <si>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</si>
  <si>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</si>
  <si>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</si>
  <si>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</si>
  <si>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</si>
  <si>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</si>
  <si>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</si>
  <si>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</si>
  <si>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</si>
  <si>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</si>
  <si>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</si>
  <si>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</si>
  <si>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</si>
  <si>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</si>
  <si>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</si>
  <si>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</si>
  <si>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</si>
  <si>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</si>
  <si>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</si>
  <si>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</si>
  <si>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</si>
  <si>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</si>
  <si>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</si>
  <si>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</si>
  <si>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</si>
  <si>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</si>
  <si>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</si>
  <si>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</si>
  <si>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</si>
  <si>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</si>
  <si>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</si>
  <si>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</si>
  <si>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</si>
  <si>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</si>
  <si>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</si>
  <si>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</si>
  <si>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</si>
  <si>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</si>
  <si>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</si>
  <si>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</si>
  <si>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</si>
  <si>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</si>
  <si>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</si>
  <si>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</si>
  <si>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</si>
  <si>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</si>
  <si>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</si>
  <si>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</si>
  <si>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</si>
  <si>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</si>
  <si>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</si>
  <si>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</si>
  <si>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</si>
  <si>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</si>
  <si>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</si>
  <si>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</si>
  <si>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</si>
  <si>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</si>
  <si>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</si>
  <si>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</si>
  <si>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</si>
  <si>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</si>
  <si>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</si>
  <si>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</si>
  <si>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</si>
  <si>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</si>
  <si>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</si>
  <si>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</si>
  <si>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</si>
  <si>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</si>
  <si>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</si>
  <si>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</si>
  <si>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</si>
  <si>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</si>
  <si>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</si>
  <si>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</si>
  <si>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</si>
  <si>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</si>
  <si>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</si>
  <si>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</si>
  <si>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</si>
  <si>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</si>
  <si>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</si>
  <si>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</si>
  <si>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</si>
  <si>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</si>
  <si>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</si>
  <si>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</si>
  <si>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</si>
  <si>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</si>
  <si>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</si>
  <si>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</si>
  <si>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</si>
  <si>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</si>
  <si>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</si>
  <si>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</si>
  <si>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</si>
  <si>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</si>
  <si>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</si>
  <si>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</si>
  <si>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</si>
  <si>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</si>
  <si>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</si>
  <si>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</si>
  <si>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</si>
  <si>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</si>
  <si>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</si>
  <si>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</si>
  <si>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</si>
  <si>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</si>
  <si>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</si>
  <si>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</si>
  <si>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</si>
  <si>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</si>
  <si>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</si>
  <si>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</si>
  <si>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</si>
  <si>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</si>
  <si>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</si>
  <si>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</si>
  <si>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</si>
  <si>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</si>
  <si>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</si>
  <si>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</si>
  <si>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</si>
  <si>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</si>
  <si>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</si>
  <si>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</si>
  <si>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</si>
  <si>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</si>
  <si>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</si>
  <si>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</si>
  <si>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</si>
  <si>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</si>
  <si>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</si>
  <si>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</si>
  <si>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</si>
  <si>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</si>
  <si>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</si>
  <si>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</si>
  <si>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</si>
  <si>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</si>
  <si>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</si>
  <si>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</si>
  <si>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</si>
  <si>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</si>
  <si>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</si>
  <si>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</si>
  <si>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</si>
  <si>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</si>
  <si>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</si>
  <si>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</si>
  <si>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</si>
  <si>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</si>
  <si>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</si>
  <si>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</si>
  <si>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</si>
  <si>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</si>
  <si>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</si>
  <si>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</si>
  <si>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</si>
  <si>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</si>
  <si>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</si>
  <si>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</si>
  <si>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</si>
  <si>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</si>
  <si>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</si>
  <si>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</si>
  <si>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</si>
  <si>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</si>
  <si>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</si>
  <si>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</si>
  <si>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</si>
  <si>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</si>
  <si>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</si>
  <si>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</si>
  <si>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</si>
  <si>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</si>
  <si>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</si>
  <si>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</si>
  <si>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</si>
  <si>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</si>
  <si>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</si>
  <si>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</si>
  <si>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</si>
  <si>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</si>
  <si>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</si>
  <si>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</si>
  <si>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</si>
  <si>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</si>
  <si>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</si>
  <si>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</si>
  <si>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</si>
  <si>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</si>
  <si>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</si>
  <si>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</si>
  <si>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</si>
  <si>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</si>
  <si>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</si>
  <si>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</si>
  <si>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</si>
  <si>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</si>
  <si>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</si>
  <si>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</si>
  <si>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</si>
  <si>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</si>
  <si>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</si>
  <si>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</si>
  <si>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</si>
  <si>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</si>
  <si>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</si>
  <si>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</si>
  <si>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</si>
  <si>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</si>
  <si>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</si>
  <si>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</si>
  <si>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</si>
  <si>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</si>
  <si>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</si>
  <si>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</si>
  <si>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</si>
  <si>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</si>
  <si>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</si>
  <si>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</si>
  <si>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</si>
  <si>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</si>
  <si>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</si>
  <si>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</si>
  <si>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</si>
  <si>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</si>
  <si>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</si>
  <si>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</si>
  <si>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</si>
  <si>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</si>
  <si>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</si>
  <si>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</si>
  <si>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</si>
  <si>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</si>
  <si>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</si>
  <si>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</si>
  <si>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</si>
  <si>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</si>
  <si>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</si>
  <si>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</si>
  <si>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</si>
  <si>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</si>
  <si>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</si>
  <si>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</si>
  <si>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</si>
  <si>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</si>
  <si>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</si>
  <si>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</si>
  <si>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</si>
  <si>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</si>
  <si>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</si>
  <si>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</si>
  <si>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</si>
  <si>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</si>
  <si>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</si>
  <si>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</si>
  <si>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</si>
  <si>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</si>
  <si>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</si>
  <si>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</si>
  <si>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</si>
  <si>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</si>
  <si>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</si>
  <si>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</si>
  <si>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</si>
  <si>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</si>
  <si>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</si>
  <si>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</si>
  <si>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</si>
  <si>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</si>
  <si>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</si>
  <si>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</si>
  <si>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</si>
  <si>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</si>
  <si>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</si>
  <si>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</si>
  <si>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</si>
  <si>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</si>
  <si>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</si>
  <si>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</si>
  <si>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</si>
  <si>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</si>
  <si>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</si>
  <si>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</si>
  <si>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</si>
  <si>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</si>
  <si>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</si>
  <si>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</si>
  <si>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</si>
  <si>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</si>
  <si>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</si>
  <si>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</si>
  <si>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</si>
  <si>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</si>
  <si>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</si>
  <si>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</si>
  <si>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</si>
  <si>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</si>
  <si>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</si>
  <si>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</si>
  <si>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</si>
  <si>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</si>
  <si>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</si>
  <si>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</si>
  <si>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</si>
  <si>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</si>
  <si>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</si>
  <si>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</si>
  <si>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</si>
  <si>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</si>
  <si>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</si>
  <si>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</si>
  <si>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</si>
  <si>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</si>
  <si>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</si>
  <si>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</si>
  <si>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</si>
  <si>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</si>
  <si>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</si>
  <si>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</si>
  <si>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</si>
  <si>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</si>
  <si>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</si>
  <si>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</si>
  <si>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</si>
  <si>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</si>
  <si>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</si>
  <si>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</si>
  <si>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</si>
  <si>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</si>
  <si>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</si>
  <si>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</si>
  <si>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</si>
  <si>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</si>
  <si>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</si>
  <si>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</si>
  <si>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</si>
  <si>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</si>
  <si>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</si>
  <si>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</si>
  <si>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</si>
  <si>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</si>
  <si>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</si>
  <si>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</si>
  <si>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</si>
  <si>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</si>
  <si>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</si>
  <si>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</si>
  <si>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</si>
  <si>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</si>
  <si>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</si>
  <si>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</si>
  <si>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</si>
  <si>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</si>
  <si>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</si>
  <si>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</si>
  <si>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</si>
  <si>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</si>
  <si>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</si>
  <si>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</si>
  <si>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</si>
  <si>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</si>
  <si>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</si>
  <si>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</si>
  <si>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</si>
  <si>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</si>
  <si>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</si>
  <si>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</si>
  <si>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</si>
  <si>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</si>
  <si>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</si>
  <si>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</si>
  <si>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</si>
  <si>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</si>
  <si>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</si>
  <si>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</si>
  <si>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</si>
  <si>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</si>
  <si>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</si>
  <si>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</si>
  <si>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</si>
  <si>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</si>
  <si>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</si>
  <si>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</si>
  <si>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</si>
  <si>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</si>
  <si>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</si>
  <si>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</si>
  <si>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</si>
  <si>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</si>
  <si>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</si>
  <si>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</si>
  <si>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</si>
  <si>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</si>
  <si>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</si>
  <si>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</si>
  <si>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</si>
  <si>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</si>
  <si>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</si>
  <si>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</si>
  <si>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</si>
  <si>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</si>
  <si>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</si>
  <si>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</si>
  <si>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</si>
  <si>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</si>
  <si>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</si>
  <si>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</si>
  <si>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</si>
  <si>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</si>
  <si>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</si>
  <si>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</si>
  <si>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</si>
  <si>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</si>
  <si>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</si>
  <si>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</si>
  <si>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</si>
  <si>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</si>
  <si>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</si>
  <si>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</si>
  <si>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</si>
  <si>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</si>
  <si>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</si>
  <si>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</si>
  <si>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</si>
  <si>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</si>
  <si>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</si>
  <si>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</si>
  <si>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</si>
  <si>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</si>
  <si>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</si>
  <si>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</si>
  <si>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</si>
  <si>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</si>
  <si>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</si>
  <si>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</si>
  <si>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</si>
  <si>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</si>
  <si>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</si>
  <si>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</si>
  <si>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</si>
  <si>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</si>
  <si>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</si>
  <si>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</si>
  <si>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</si>
  <si>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</si>
  <si>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</si>
  <si>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</si>
  <si>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</si>
  <si>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</si>
  <si>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</si>
  <si>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</si>
  <si>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</si>
  <si>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</si>
  <si>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</si>
  <si>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</si>
  <si>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</si>
  <si>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</si>
  <si>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</si>
  <si>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</si>
  <si>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</si>
  <si>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</si>
  <si>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</si>
  <si>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</si>
  <si>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</si>
  <si>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</si>
  <si>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</si>
  <si>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</si>
  <si>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</si>
  <si>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</si>
  <si>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</si>
  <si>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</si>
  <si>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</si>
  <si>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</si>
  <si>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</si>
  <si>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</si>
  <si>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</si>
  <si>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</si>
  <si>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</si>
  <si>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</si>
  <si>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</si>
  <si>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</si>
  <si>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</si>
  <si>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</si>
  <si>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</si>
  <si>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</si>
  <si>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</si>
  <si>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</si>
  <si>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</si>
  <si>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</si>
  <si>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</si>
  <si>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</si>
  <si>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</si>
  <si>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</si>
  <si>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</si>
  <si>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</si>
  <si>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</si>
  <si>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</si>
  <si>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</si>
  <si>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</si>
  <si>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</si>
  <si>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</si>
  <si>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</si>
  <si>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</si>
  <si>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</si>
  <si>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</si>
  <si>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</si>
  <si>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</si>
  <si>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</si>
  <si>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</si>
  <si>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</si>
  <si>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</si>
  <si>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</si>
  <si>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</si>
  <si>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</si>
  <si>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</si>
  <si>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</si>
  <si>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</si>
  <si>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</si>
  <si>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</si>
  <si>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</si>
  <si>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</si>
  <si>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</si>
  <si>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</si>
  <si>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</si>
  <si>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</si>
  <si>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</si>
  <si>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</si>
  <si>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</si>
  <si>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</si>
  <si>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</si>
  <si>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</si>
  <si>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</si>
  <si>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</si>
  <si>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</si>
  <si>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</si>
  <si>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</si>
  <si>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</si>
  <si>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</si>
  <si>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</si>
  <si>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</si>
  <si>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</si>
  <si>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</si>
  <si>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</si>
  <si>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</si>
  <si>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</si>
  <si>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</si>
  <si>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</si>
  <si>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</si>
  <si>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</si>
  <si>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</si>
  <si>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</si>
  <si>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</si>
  <si>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</si>
  <si>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</si>
  <si>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</si>
  <si>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</si>
  <si>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</si>
  <si>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</si>
  <si>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</si>
  <si>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</si>
  <si>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</si>
  <si>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</si>
  <si>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</si>
  <si>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</si>
  <si>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</si>
  <si>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</si>
  <si>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</si>
  <si>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</si>
  <si>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</si>
  <si>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</si>
  <si>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</si>
  <si>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</si>
  <si>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</si>
  <si>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</si>
  <si>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</si>
  <si>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</si>
  <si>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</si>
  <si>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</si>
  <si>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</si>
  <si>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</si>
  <si>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</si>
  <si>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</si>
  <si>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</si>
  <si>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</si>
  <si>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</si>
  <si>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</si>
  <si>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</si>
  <si>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</si>
  <si>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</si>
  <si>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</si>
  <si>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</si>
  <si>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</si>
  <si>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</si>
  <si>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</si>
  <si>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</si>
  <si>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</si>
  <si>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</si>
  <si>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</si>
  <si>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</si>
  <si>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</si>
  <si>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</si>
  <si>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</si>
  <si>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</si>
  <si>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</si>
  <si>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</si>
  <si>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</si>
  <si>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</si>
  <si>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</si>
  <si>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</si>
  <si>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</si>
  <si>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</si>
  <si>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</si>
  <si>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</si>
  <si>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</si>
  <si>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</si>
  <si>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</si>
  <si>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</si>
  <si>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</si>
  <si>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</si>
  <si>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</si>
  <si>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</si>
  <si>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</si>
  <si>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</si>
  <si>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</si>
  <si>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</si>
  <si>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</si>
  <si>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</si>
  <si>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</si>
  <si>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</si>
  <si>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</si>
  <si>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</si>
  <si>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</si>
  <si>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</si>
  <si>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</si>
  <si>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</si>
  <si>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</si>
  <si>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</si>
  <si>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</si>
  <si>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</si>
  <si>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</si>
  <si>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</si>
  <si>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</si>
  <si>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</si>
  <si>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</si>
  <si>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</si>
  <si>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</si>
  <si>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</si>
  <si>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</si>
  <si>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</si>
  <si>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</si>
  <si>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</si>
  <si>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</si>
  <si>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</si>
  <si>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</si>
  <si>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</si>
  <si>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</si>
  <si>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</si>
  <si>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</si>
  <si>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</si>
  <si>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</si>
  <si>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</si>
  <si>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</si>
  <si>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</si>
  <si>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</si>
  <si>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</si>
  <si>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</si>
  <si>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</si>
  <si>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</si>
  <si>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</si>
  <si>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</si>
  <si>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</si>
  <si>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</si>
  <si>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</si>
  <si>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</si>
  <si>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</si>
  <si>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</si>
  <si>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</si>
  <si>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</si>
  <si>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</si>
  <si>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</si>
  <si>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</si>
  <si>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</si>
  <si>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</si>
  <si>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</si>
  <si>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</si>
  <si>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</si>
  <si>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</si>
  <si>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</si>
  <si>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</si>
  <si>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</si>
  <si>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</si>
  <si>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</si>
  <si>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</si>
  <si>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</si>
  <si>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</si>
  <si>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</si>
  <si>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</si>
  <si>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</si>
  <si>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</si>
  <si>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</si>
  <si>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</si>
  <si>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</si>
  <si>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</si>
  <si>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</si>
  <si>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</si>
  <si>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</si>
  <si>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</si>
  <si>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</si>
  <si>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</si>
  <si>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</si>
  <si>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</si>
  <si>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</si>
  <si>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</si>
  <si>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</si>
  <si>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</si>
  <si>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</si>
  <si>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</si>
  <si>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</si>
  <si>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</si>
  <si>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</si>
  <si>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</si>
  <si>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</si>
  <si>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</si>
  <si>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</si>
  <si>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</si>
  <si>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</si>
  <si>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</si>
  <si>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</si>
  <si>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</si>
  <si>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</si>
  <si>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</si>
  <si>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</si>
  <si>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</si>
  <si>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</si>
  <si>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</si>
  <si>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</si>
  <si>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</si>
  <si>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</si>
  <si>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</si>
  <si>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</si>
  <si>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</si>
  <si>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</si>
  <si>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</si>
  <si>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</si>
  <si>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</si>
  <si>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</si>
  <si>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</si>
  <si>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</si>
  <si>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</si>
  <si>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</si>
  <si>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</si>
  <si>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</si>
  <si>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</si>
  <si>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</si>
  <si>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</si>
  <si>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</si>
  <si>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</si>
  <si>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</si>
  <si>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</si>
  <si>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</si>
  <si>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</si>
  <si>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</si>
  <si>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</si>
  <si>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</si>
  <si>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</si>
  <si>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</si>
  <si>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</si>
  <si>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</si>
  <si>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</si>
  <si>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</si>
  <si>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</si>
  <si>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</si>
  <si>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</si>
  <si>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</si>
  <si>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</si>
  <si>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</si>
  <si>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</si>
  <si>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</si>
  <si>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</si>
  <si>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</si>
  <si>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</si>
  <si>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</si>
  <si>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</si>
  <si>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</si>
  <si>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</si>
  <si>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</si>
  <si>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</si>
  <si>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</si>
  <si>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</si>
  <si>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</si>
  <si>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</si>
  <si>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</si>
  <si>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</si>
  <si>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</si>
  <si>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</si>
  <si>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</si>
  <si>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</si>
  <si>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</si>
  <si>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</si>
  <si>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</si>
  <si>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</si>
  <si>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</si>
  <si>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</si>
  <si>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</si>
  <si>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</si>
  <si>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</si>
  <si>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</si>
  <si>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</si>
  <si>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</si>
  <si>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</si>
  <si>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</si>
  <si>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</si>
  <si>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</si>
  <si>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</si>
  <si>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</si>
  <si>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</si>
  <si>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</si>
  <si>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</si>
  <si>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</si>
  <si>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</si>
  <si>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</si>
  <si>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</si>
  <si>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</si>
  <si>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</si>
  <si>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</si>
  <si>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</si>
  <si>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</si>
  <si>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</si>
  <si>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</si>
  <si>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</si>
  <si>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</si>
  <si>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</si>
  <si>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</si>
  <si>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</si>
  <si>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</si>
  <si>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</si>
  <si>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</si>
  <si>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</si>
  <si>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</si>
  <si>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</si>
  <si>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</si>
  <si>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</si>
  <si>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</si>
  <si>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</si>
  <si>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</si>
  <si>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</si>
  <si>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</si>
  <si>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</si>
  <si>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</si>
  <si>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</si>
  <si>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</si>
  <si>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</si>
  <si>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</si>
  <si>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</si>
  <si>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</si>
  <si>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</si>
  <si>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</si>
  <si>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</si>
  <si>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</si>
  <si>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</si>
  <si>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</si>
  <si>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</si>
  <si>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</si>
  <si>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</si>
  <si>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</si>
  <si>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</si>
  <si>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</si>
  <si>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</si>
  <si>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</si>
  <si>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</si>
  <si>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</si>
  <si>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</si>
  <si>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</si>
  <si>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</si>
  <si>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</si>
  <si>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</si>
  <si>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</si>
  <si>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</si>
  <si>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</si>
  <si>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</si>
  <si>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</si>
  <si>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</si>
  <si>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</si>
  <si>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</si>
  <si>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</si>
  <si>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</si>
  <si>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</si>
  <si>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</si>
  <si>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</si>
  <si>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</si>
  <si>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</si>
  <si>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</si>
  <si>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</si>
  <si>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</si>
  <si>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</si>
  <si>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</si>
  <si>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</si>
  <si>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</si>
  <si>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</si>
  <si>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</si>
  <si>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</si>
  <si>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</si>
  <si>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</si>
  <si>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</si>
  <si>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</si>
  <si>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</si>
  <si>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</si>
  <si>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</si>
  <si>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</si>
  <si>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</si>
  <si>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</si>
  <si>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</si>
  <si>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</si>
  <si>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</si>
  <si>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</si>
  <si>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</si>
  <si>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</si>
  <si>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</si>
  <si>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</si>
  <si>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</si>
  <si>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</si>
  <si>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</si>
  <si>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</si>
  <si>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</si>
  <si>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</si>
  <si>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</si>
  <si>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</si>
  <si>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</si>
  <si>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</si>
  <si>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</si>
  <si>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</si>
  <si>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</si>
  <si>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</si>
  <si>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</si>
  <si>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</si>
  <si>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</si>
  <si>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</si>
  <si>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</si>
  <si>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</si>
  <si>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</si>
  <si>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</si>
  <si>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</si>
  <si>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</si>
  <si>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</si>
  <si>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</si>
  <si>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</si>
  <si>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</si>
  <si>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</si>
  <si>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</si>
  <si>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</si>
  <si>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</si>
  <si>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</si>
  <si>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</si>
  <si>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</si>
  <si>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</si>
  <si>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</si>
  <si>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</si>
  <si>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</si>
  <si>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</si>
  <si>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</si>
  <si>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</si>
  <si>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</si>
  <si>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</si>
  <si>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</si>
  <si>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</si>
  <si>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</si>
  <si>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</si>
  <si>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</si>
  <si>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</si>
  <si>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</si>
  <si>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</si>
  <si>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</si>
  <si>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</si>
  <si>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</si>
  <si>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</si>
  <si>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</si>
  <si>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</si>
  <si>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</si>
  <si>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</si>
  <si>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</si>
  <si>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</si>
  <si>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</si>
  <si>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</si>
  <si>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</si>
  <si>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</si>
  <si>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</si>
  <si>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</si>
  <si>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</si>
  <si>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</si>
  <si>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</si>
  <si>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</si>
  <si>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</si>
  <si>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</si>
  <si>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</si>
  <si>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</si>
  <si>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</si>
  <si>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</si>
  <si>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</si>
  <si>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</si>
  <si>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</si>
  <si>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</si>
  <si>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</si>
  <si>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</si>
  <si>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</si>
  <si>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</si>
  <si>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</si>
  <si>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</si>
  <si>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</si>
  <si>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</si>
  <si>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</si>
  <si>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</si>
  <si>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</si>
  <si>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</si>
  <si>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</si>
  <si>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</si>
  <si>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</si>
  <si>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</si>
  <si>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</si>
  <si>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</si>
  <si>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</si>
  <si>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</si>
  <si>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</si>
  <si>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</si>
  <si>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</si>
  <si>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</si>
  <si>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</si>
  <si>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</si>
  <si>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</si>
  <si>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</si>
  <si>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</si>
  <si>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</si>
  <si>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</si>
  <si>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</si>
  <si>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</si>
  <si>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</si>
  <si>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</si>
  <si>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</si>
  <si>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</si>
  <si>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</si>
  <si>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</si>
  <si>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</si>
  <si>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</si>
  <si>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</si>
  <si>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</si>
  <si>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</si>
  <si>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</si>
  <si>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</si>
  <si>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</si>
  <si>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</si>
  <si>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</si>
  <si>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</si>
  <si>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</si>
  <si>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</si>
  <si>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</si>
  <si>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</si>
  <si>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</si>
  <si>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</si>
  <si>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</si>
  <si>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</si>
  <si>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</si>
  <si>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</si>
  <si>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</si>
  <si>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</si>
  <si>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</si>
  <si>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</si>
  <si>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</si>
  <si>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</si>
  <si>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</si>
  <si>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</si>
  <si>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</si>
  <si>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</si>
  <si>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</si>
  <si>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</si>
  <si>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</si>
  <si>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</si>
  <si>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</si>
  <si>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</si>
  <si>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</si>
  <si>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</si>
  <si>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</si>
  <si>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</si>
  <si>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</si>
  <si>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</si>
  <si>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</si>
  <si>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</si>
  <si>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</si>
  <si>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</si>
  <si>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</si>
  <si>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</si>
  <si>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</si>
  <si>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</si>
  <si>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</si>
  <si>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</si>
  <si>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</si>
  <si>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</si>
  <si>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</si>
  <si>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</si>
  <si>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</si>
  <si>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</si>
  <si>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</si>
  <si>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</si>
  <si>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</si>
  <si>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</si>
  <si>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</si>
  <si>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</si>
  <si>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</si>
  <si>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</si>
  <si>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</si>
  <si>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</si>
  <si>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</si>
  <si>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</si>
  <si>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</si>
  <si>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</si>
  <si>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</si>
  <si>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</si>
  <si>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</si>
  <si>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</si>
  <si>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</si>
  <si>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</si>
  <si>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</si>
  <si>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</si>
  <si>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</si>
  <si>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</si>
  <si>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</si>
  <si>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</si>
  <si>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</si>
  <si>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</si>
  <si>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</si>
  <si>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</si>
  <si>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</si>
  <si>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</si>
  <si>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</si>
  <si>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</si>
  <si>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</si>
  <si>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</si>
  <si>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</si>
  <si>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</si>
  <si>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</si>
  <si>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</si>
  <si>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</si>
  <si>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</si>
  <si>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</si>
  <si>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</si>
  <si>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</si>
  <si>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</si>
  <si>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</si>
  <si>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</si>
  <si>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</si>
  <si>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</si>
  <si>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</si>
  <si>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</si>
  <si>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</si>
  <si>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</si>
  <si>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</si>
  <si>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</si>
  <si>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</si>
  <si>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</si>
  <si>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</si>
  <si>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</si>
  <si>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</si>
  <si>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</si>
  <si>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</si>
  <si>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</si>
  <si>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</si>
  <si>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</si>
  <si>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</si>
  <si>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</si>
  <si>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</si>
  <si>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</si>
  <si>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</si>
  <si>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</si>
  <si>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</si>
  <si>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</si>
  <si>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</si>
  <si>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</si>
  <si>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</si>
  <si>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</si>
  <si>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</si>
  <si>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</si>
  <si>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</si>
  <si>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</si>
  <si>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</si>
  <si>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</si>
  <si>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</si>
  <si>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</si>
  <si>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</si>
  <si>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</si>
  <si>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</si>
  <si>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</si>
  <si>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</si>
  <si>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</si>
  <si>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</si>
  <si>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</si>
  <si>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</si>
  <si>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</si>
  <si>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</si>
  <si>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</si>
  <si>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</si>
  <si>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</si>
  <si>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</si>
  <si>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</si>
  <si>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</si>
  <si>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</si>
  <si>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</si>
  <si>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</si>
  <si>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</si>
  <si>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</si>
  <si>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</si>
  <si>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</si>
  <si>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</si>
  <si>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</si>
  <si>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</si>
  <si>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</si>
  <si>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</si>
  <si>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</si>
  <si>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</si>
  <si>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</si>
  <si>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</si>
  <si>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</si>
  <si>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</si>
  <si>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</si>
  <si>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</si>
  <si>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</si>
  <si>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</si>
  <si>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</si>
  <si>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</si>
  <si>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</si>
  <si>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</si>
  <si>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</si>
  <si>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</si>
  <si>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</si>
  <si>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</si>
  <si>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</si>
  <si>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</si>
  <si>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</si>
  <si>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</si>
  <si>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</si>
  <si>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</si>
  <si>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</si>
  <si>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</si>
  <si>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</si>
  <si>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</si>
  <si>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</si>
  <si>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</si>
  <si>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</si>
  <si>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</si>
  <si>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</si>
  <si>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</si>
  <si>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</si>
  <si>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</si>
  <si>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</si>
  <si>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</si>
  <si>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</si>
  <si>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</si>
  <si>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</si>
  <si>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</si>
  <si>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</si>
  <si>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</si>
  <si>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</si>
  <si>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</si>
  <si>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</si>
  <si>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</si>
  <si>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</si>
  <si>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</si>
  <si>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</si>
  <si>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</si>
  <si>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</si>
  <si>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</si>
  <si>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</si>
  <si>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</si>
  <si>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</si>
  <si>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</si>
  <si>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</si>
  <si>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</si>
  <si>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</si>
  <si>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</si>
  <si>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</si>
  <si>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</si>
  <si>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</si>
  <si>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</si>
  <si>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</si>
  <si>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</si>
  <si>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</si>
  <si>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</si>
  <si>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</si>
  <si>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</si>
  <si>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</si>
  <si>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</si>
  <si>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</si>
  <si>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</si>
  <si>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</si>
  <si>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</si>
  <si>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</si>
  <si>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</si>
  <si>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</si>
  <si>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</si>
  <si>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</si>
  <si>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</si>
  <si>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</si>
  <si>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</si>
  <si>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</si>
  <si>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</si>
  <si>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</si>
  <si>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</si>
  <si>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</si>
  <si>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</si>
  <si>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</si>
  <si>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</si>
  <si>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</si>
  <si>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</si>
  <si>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</si>
  <si>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</si>
  <si>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</si>
  <si>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</si>
  <si>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</si>
  <si>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</si>
  <si>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</si>
  <si>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</si>
  <si>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</si>
  <si>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</si>
  <si>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</si>
  <si>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</si>
  <si>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</si>
  <si>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</si>
  <si>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</si>
  <si>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</si>
  <si>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</si>
  <si>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</si>
  <si>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</si>
  <si>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</si>
  <si>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</si>
  <si>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</si>
  <si>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</si>
  <si>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</si>
  <si>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</si>
  <si>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</si>
  <si>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</si>
  <si>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</si>
  <si>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</si>
  <si>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</si>
  <si>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</si>
  <si>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</si>
  <si>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</si>
  <si>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</si>
  <si>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</si>
  <si>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</si>
  <si>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</si>
  <si>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</si>
  <si>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</si>
  <si>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</si>
  <si>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</si>
  <si>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</si>
  <si>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</si>
  <si>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</si>
  <si>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</si>
  <si>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</si>
  <si>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</si>
  <si>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</si>
  <si>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</si>
  <si>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</si>
  <si>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</si>
  <si>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</si>
  <si>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</si>
  <si>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</si>
  <si>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</si>
  <si>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</si>
  <si>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</si>
  <si>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</si>
  <si>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</si>
  <si>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</si>
  <si>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</si>
  <si>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</si>
  <si>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</si>
  <si>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</si>
  <si>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</si>
  <si>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</si>
  <si>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</si>
  <si>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</si>
  <si>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</si>
  <si>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</si>
  <si>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</si>
  <si>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</si>
  <si>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</si>
  <si>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</si>
  <si>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</si>
  <si>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</si>
  <si>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</si>
  <si>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</si>
  <si>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</si>
  <si>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</si>
  <si>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</si>
  <si>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</si>
  <si>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</si>
  <si>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</si>
  <si>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</si>
  <si>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</si>
  <si>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</si>
  <si>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</si>
  <si>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</si>
  <si>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</si>
  <si>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</si>
  <si>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</si>
  <si>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</si>
  <si>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</si>
  <si>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</si>
  <si>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</si>
  <si>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</si>
  <si>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</si>
  <si>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</si>
  <si>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</si>
  <si>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</si>
  <si>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</si>
  <si>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</si>
  <si>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</si>
  <si>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</si>
  <si>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</si>
  <si>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</si>
  <si>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</si>
  <si>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</si>
  <si>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</si>
  <si>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</si>
  <si>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</si>
  <si>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</si>
  <si>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</si>
  <si>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</si>
  <si>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</si>
  <si>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</si>
  <si>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</si>
  <si>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</si>
  <si>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</si>
  <si>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</si>
  <si>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</si>
  <si>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</si>
  <si>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</si>
  <si>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</si>
  <si>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</si>
  <si>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</si>
  <si>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</si>
  <si>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</si>
  <si>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</si>
  <si>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</si>
  <si>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</si>
  <si>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</si>
  <si>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</si>
  <si>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</si>
  <si>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</si>
  <si>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</si>
  <si>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</si>
  <si>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</si>
  <si>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</si>
  <si>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</si>
  <si>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</si>
  <si>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</si>
  <si>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</si>
  <si>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</si>
  <si>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</si>
  <si>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</si>
  <si>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</si>
  <si>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</si>
  <si>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</si>
  <si>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</si>
  <si>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</si>
  <si>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</si>
  <si>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</si>
  <si>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</si>
  <si>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</si>
  <si>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</si>
  <si>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</si>
  <si>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</si>
  <si>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</si>
  <si>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</si>
  <si>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</si>
  <si>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</si>
  <si>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</si>
  <si>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</si>
  <si>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</si>
  <si>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</si>
  <si>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</si>
  <si>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</si>
  <si>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</si>
  <si>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</si>
  <si>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</si>
  <si>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</si>
  <si>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</si>
  <si>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</si>
  <si>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</si>
  <si>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</si>
  <si>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</si>
  <si>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</si>
  <si>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</si>
  <si>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</si>
  <si>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</si>
  <si>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</si>
  <si>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</si>
  <si>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</si>
  <si>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</si>
  <si>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</si>
  <si>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</si>
  <si>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</si>
  <si>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</si>
  <si>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</si>
  <si>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</si>
  <si>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</si>
  <si>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</si>
  <si>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</si>
  <si>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</si>
  <si>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</si>
  <si>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</si>
  <si>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</si>
  <si>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</si>
  <si>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</si>
  <si>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</si>
  <si>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</si>
  <si>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</si>
  <si>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</si>
  <si>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</si>
  <si>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</si>
  <si>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</si>
  <si>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</si>
  <si>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</si>
  <si>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</si>
  <si>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</si>
  <si>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</si>
  <si>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</si>
  <si>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</si>
  <si>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</si>
  <si>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</si>
  <si>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</si>
  <si>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</si>
  <si>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</si>
  <si>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</si>
  <si>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</si>
  <si>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</si>
  <si>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</si>
  <si>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</si>
  <si>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</si>
  <si>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</si>
  <si>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</si>
  <si>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</si>
  <si>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</si>
  <si>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</si>
  <si>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</si>
  <si>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</si>
  <si>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</si>
  <si>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</si>
  <si>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</si>
  <si>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</si>
  <si>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</si>
  <si>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</si>
  <si>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</si>
  <si>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</si>
  <si>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</si>
  <si>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</si>
  <si>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</si>
  <si>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</si>
  <si>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</si>
  <si>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</si>
  <si>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</si>
  <si>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</si>
  <si>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</si>
  <si>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</si>
  <si>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</si>
  <si>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</si>
  <si>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</si>
  <si>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</si>
  <si>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</si>
  <si>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</si>
  <si>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</si>
  <si>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</si>
  <si>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</si>
  <si>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</si>
  <si>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</si>
  <si>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</si>
  <si>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</si>
  <si>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</si>
  <si>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</si>
  <si>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</si>
  <si>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</si>
  <si>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</si>
  <si>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</si>
  <si>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</si>
  <si>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</si>
  <si>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</si>
  <si>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</si>
  <si>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</si>
  <si>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</si>
  <si>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</si>
  <si>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</si>
  <si>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</si>
  <si>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</si>
  <si>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</si>
  <si>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</si>
  <si>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</si>
  <si>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</si>
  <si>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</si>
  <si>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</si>
  <si>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</si>
  <si>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</si>
  <si>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</si>
  <si>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</si>
  <si>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</si>
  <si>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</si>
  <si>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</si>
  <si>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</si>
  <si>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</si>
  <si>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</si>
  <si>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</si>
  <si>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</si>
  <si>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</si>
  <si>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</si>
  <si>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</si>
  <si>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</si>
  <si>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</si>
  <si>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</si>
  <si>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</si>
  <si>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</si>
  <si>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</si>
  <si>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</si>
  <si>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</si>
  <si>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</si>
  <si>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</si>
  <si>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</si>
  <si>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</si>
  <si>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</si>
  <si>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</si>
  <si>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</si>
  <si>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</si>
  <si>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</si>
  <si>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</si>
  <si>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</si>
  <si>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</si>
  <si>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</si>
  <si>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</si>
  <si>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</si>
  <si>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</si>
  <si>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</si>
  <si>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</si>
  <si>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</si>
  <si>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</si>
  <si>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</si>
  <si>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</si>
  <si>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</si>
  <si>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</si>
  <si>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</si>
  <si>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</si>
  <si>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</si>
  <si>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</si>
  <si>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</si>
  <si>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</si>
  <si>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</si>
  <si>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</si>
  <si>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</si>
  <si>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</si>
  <si>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</si>
  <si>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</si>
  <si>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</si>
  <si>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</si>
  <si>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</si>
  <si>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</si>
  <si>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</si>
  <si>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</si>
  <si>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</si>
  <si>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</si>
  <si>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</si>
  <si>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</si>
  <si>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</si>
  <si>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</si>
  <si>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</si>
  <si>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</si>
  <si>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</si>
  <si>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</si>
  <si>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</si>
  <si>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</si>
  <si>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</si>
  <si>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</si>
  <si>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</si>
  <si>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</si>
  <si>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</si>
  <si>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</si>
  <si>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</si>
  <si>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</si>
  <si>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</si>
  <si>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</si>
  <si>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</si>
  <si>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</si>
  <si>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</si>
  <si>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</si>
  <si>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</si>
  <si>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</si>
  <si>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</si>
  <si>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</si>
  <si>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</si>
  <si>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</si>
  <si>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</si>
  <si>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</si>
  <si>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</si>
  <si>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</si>
  <si>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</si>
  <si>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</si>
  <si>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</si>
  <si>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</si>
  <si>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</si>
  <si>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</si>
  <si>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</si>
  <si>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</si>
  <si>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</si>
  <si>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</si>
  <si>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</si>
  <si>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</si>
  <si>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</si>
  <si>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</si>
  <si>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</si>
  <si>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</si>
  <si>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</si>
  <si>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</si>
  <si>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</si>
  <si>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</si>
  <si>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</si>
  <si>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</si>
  <si>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</si>
  <si>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</si>
  <si>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</si>
  <si>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</si>
  <si>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</si>
  <si>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</si>
  <si>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</si>
  <si>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</si>
  <si>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</si>
  <si>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</si>
  <si>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</si>
  <si>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</si>
  <si>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</si>
  <si>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</si>
  <si>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</si>
  <si>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</si>
  <si>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</si>
  <si>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</si>
  <si>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</si>
  <si>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</si>
  <si>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</si>
  <si>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</si>
  <si>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</si>
  <si>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</si>
  <si>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</si>
  <si>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</si>
  <si>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</si>
  <si>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</si>
  <si>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</si>
  <si>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</si>
  <si>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</si>
  <si>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</si>
  <si>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</si>
  <si>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</si>
  <si>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</si>
  <si>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</si>
  <si>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</si>
  <si>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</si>
  <si>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</si>
  <si>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</si>
  <si>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</si>
  <si>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</si>
  <si>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</si>
  <si>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</si>
  <si>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</si>
  <si>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</si>
  <si>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</si>
  <si>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</si>
  <si>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</si>
  <si>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</si>
  <si>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</si>
  <si>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</si>
  <si>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</si>
  <si>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</si>
  <si>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</si>
  <si>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</si>
  <si>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</si>
  <si>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</si>
  <si>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</si>
  <si>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</si>
  <si>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</si>
  <si>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</si>
  <si>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</si>
  <si>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</si>
  <si>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</si>
  <si>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</si>
  <si>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</si>
  <si>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</si>
  <si>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</si>
  <si>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</si>
  <si>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</si>
  <si>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</si>
  <si>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</si>
  <si>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</si>
  <si>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</si>
  <si>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</si>
  <si>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</si>
  <si>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</si>
  <si>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</si>
  <si>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</si>
  <si>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</si>
  <si>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</si>
  <si>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</si>
  <si>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</si>
  <si>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</si>
  <si>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</si>
  <si>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</si>
  <si>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</si>
  <si>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</si>
  <si>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</si>
  <si>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</si>
  <si>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</si>
  <si>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</si>
  <si>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</si>
  <si>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</si>
  <si>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</si>
  <si>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</si>
  <si>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</si>
  <si>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</si>
  <si>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</si>
  <si>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</si>
  <si>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</si>
  <si>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</si>
  <si>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</si>
  <si>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</si>
  <si>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</si>
  <si>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</si>
  <si>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</si>
  <si>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</si>
  <si>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</si>
  <si>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</si>
  <si>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</si>
  <si>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</si>
  <si>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</si>
  <si>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</si>
  <si>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</si>
  <si>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</si>
  <si>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</si>
  <si>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</si>
  <si>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</si>
  <si>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</si>
  <si>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</si>
  <si>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</si>
  <si>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</si>
  <si>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</si>
  <si>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</si>
  <si>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</si>
  <si>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</si>
  <si>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</si>
  <si>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</si>
  <si>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</si>
  <si>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</si>
  <si>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</si>
  <si>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</si>
  <si>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</si>
  <si>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</si>
  <si>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</si>
  <si>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</si>
  <si>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</si>
  <si>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</si>
  <si>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</si>
  <si>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</si>
  <si>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</si>
  <si>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</si>
  <si>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</si>
  <si>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</si>
  <si>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</si>
  <si>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</si>
  <si>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</si>
  <si>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</si>
  <si>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</si>
  <si>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</si>
  <si>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</si>
  <si>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</si>
  <si>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</si>
  <si>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</si>
  <si>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</si>
  <si>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</si>
  <si>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</si>
  <si>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</si>
  <si>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</si>
  <si>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</si>
  <si>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</si>
  <si>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</si>
  <si>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</si>
  <si>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</si>
  <si>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</si>
  <si>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</si>
  <si>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</si>
  <si>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</si>
  <si>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</si>
  <si>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</si>
  <si>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</si>
  <si>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</si>
  <si>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</si>
  <si>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</si>
  <si>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</si>
  <si>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</si>
  <si>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</si>
  <si>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</si>
  <si>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</si>
  <si>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</si>
  <si>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</si>
  <si>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</si>
  <si>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</si>
  <si>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</si>
  <si>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</si>
  <si>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</si>
  <si>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</si>
  <si>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</si>
  <si>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</si>
  <si>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</si>
  <si>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</si>
  <si>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</si>
  <si>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</si>
  <si>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</si>
  <si>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</si>
  <si>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</si>
  <si>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</si>
  <si>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</si>
  <si>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</si>
  <si>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</si>
  <si>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</si>
  <si>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</si>
  <si>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</si>
  <si>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</si>
  <si>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</si>
  <si>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</si>
  <si>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</si>
  <si>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</si>
  <si>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</si>
  <si>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</si>
  <si>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</si>
  <si>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</si>
  <si>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</si>
  <si>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</si>
  <si>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</si>
  <si>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</si>
  <si>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</si>
  <si>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</si>
  <si>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</si>
  <si>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</si>
  <si>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</si>
  <si>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</si>
  <si>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</si>
  <si>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</si>
  <si>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</si>
  <si>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</si>
  <si>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</si>
  <si>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</si>
  <si>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</si>
  <si>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</si>
  <si>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</si>
  <si>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</si>
  <si>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</si>
  <si>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</si>
  <si>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</si>
  <si>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</si>
  <si>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</si>
  <si>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</si>
  <si>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</si>
  <si>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</si>
  <si>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</si>
  <si>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</si>
  <si>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</si>
  <si>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</si>
  <si>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</si>
  <si>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</si>
  <si>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</si>
  <si>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</si>
  <si>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</si>
  <si>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</si>
  <si>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</si>
  <si>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</si>
  <si>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</si>
  <si>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</si>
  <si>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</si>
  <si>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</si>
  <si>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</si>
  <si>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</si>
  <si>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</si>
  <si>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</si>
  <si>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</si>
  <si>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</si>
  <si>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</si>
  <si>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</si>
  <si>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</si>
  <si>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</si>
  <si>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</si>
  <si>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</si>
  <si>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</si>
  <si>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</si>
  <si>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</si>
  <si>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</si>
  <si>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</si>
  <si>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</si>
  <si>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</si>
  <si>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</si>
  <si>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</si>
  <si>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</si>
  <si>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</si>
  <si>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</si>
  <si>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</si>
  <si>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</si>
  <si>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</si>
  <si>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</si>
  <si>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</si>
  <si>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</si>
  <si>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</si>
  <si>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</si>
  <si>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</si>
  <si>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</si>
  <si>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</si>
  <si>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</si>
  <si>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</si>
  <si>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</si>
  <si>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</si>
  <si>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</si>
  <si>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</si>
  <si>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</si>
  <si>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</si>
  <si>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</si>
  <si>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</si>
  <si>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</si>
  <si>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</si>
  <si>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</si>
  <si>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</si>
  <si>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</si>
  <si>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</si>
  <si>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</si>
  <si>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</si>
  <si>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</si>
  <si>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</si>
  <si>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</si>
  <si>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</si>
  <si>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</si>
  <si>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</si>
  <si>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</si>
  <si>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</si>
  <si>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</si>
  <si>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</si>
  <si>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</si>
  <si>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</si>
  <si>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</si>
  <si>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</si>
  <si>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</si>
  <si>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</si>
  <si>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</si>
  <si>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</si>
  <si>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</si>
  <si>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</si>
  <si>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</si>
  <si>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</si>
  <si>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</si>
  <si>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</si>
  <si>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</si>
  <si>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</si>
  <si>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</si>
  <si>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</si>
  <si>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</si>
  <si>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</si>
  <si>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</si>
  <si>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</si>
  <si>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</si>
  <si>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</si>
  <si>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</si>
  <si>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</si>
  <si>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</si>
  <si>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</si>
  <si>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</si>
  <si>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</si>
  <si>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</si>
  <si>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</si>
  <si>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</si>
  <si>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</si>
  <si>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</si>
  <si>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</si>
  <si>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</si>
  <si>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</si>
  <si>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</si>
  <si>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</si>
  <si>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</si>
  <si>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</si>
  <si>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</si>
  <si>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</si>
  <si>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</si>
  <si>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</si>
  <si>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</si>
  <si>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</si>
  <si>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</si>
  <si>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</si>
  <si>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</si>
  <si>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</si>
  <si>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</si>
  <si>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</si>
  <si>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</si>
  <si>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</si>
  <si>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</si>
  <si>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</si>
  <si>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</si>
  <si>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</si>
  <si>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</si>
  <si>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</si>
  <si>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</si>
  <si>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</si>
  <si>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</si>
  <si>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</si>
  <si>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</si>
  <si>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</si>
  <si>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</si>
  <si>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</si>
  <si>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</si>
  <si>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</si>
  <si>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</si>
  <si>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</si>
  <si>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</si>
  <si>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</si>
  <si>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</si>
  <si>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</si>
  <si>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</si>
  <si>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</si>
  <si>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</si>
  <si>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</si>
  <si>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</si>
  <si>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</si>
  <si>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</si>
  <si>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</si>
  <si>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</si>
  <si>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</si>
  <si>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</si>
  <si>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</si>
  <si>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</si>
  <si>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</si>
  <si>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</si>
  <si>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</si>
  <si>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</si>
  <si>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</si>
  <si>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</si>
  <si>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</si>
  <si>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</si>
  <si>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</si>
  <si>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</si>
  <si>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</si>
  <si>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</si>
  <si>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</si>
  <si>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</si>
  <si>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</si>
  <si>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</si>
  <si>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</si>
  <si>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</si>
  <si>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</si>
  <si>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</si>
  <si>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</si>
  <si>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</si>
  <si>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</si>
  <si>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</si>
  <si>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</si>
  <si>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</si>
  <si>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</si>
  <si>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</si>
  <si>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</si>
  <si>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</si>
  <si>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</si>
  <si>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</si>
  <si>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</si>
  <si>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</si>
  <si>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</si>
  <si>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</si>
  <si>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</si>
  <si>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</si>
  <si>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</si>
  <si>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</si>
  <si>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</si>
  <si>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</si>
  <si>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</si>
  <si>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</si>
  <si>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</si>
  <si>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</si>
  <si>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</si>
  <si>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</si>
  <si>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</si>
  <si>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</si>
  <si>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</si>
  <si>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</si>
  <si>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</si>
  <si>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</si>
  <si>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</si>
  <si>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</si>
  <si>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</si>
  <si>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</si>
  <si>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</si>
  <si>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</si>
  <si>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</si>
  <si>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</si>
  <si>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</si>
  <si>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</si>
  <si>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</si>
  <si>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</si>
  <si>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</si>
  <si>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</si>
  <si>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</si>
  <si>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</si>
  <si>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</si>
  <si>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</si>
  <si>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</si>
  <si>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</si>
  <si>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</si>
  <si>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</si>
  <si>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</si>
  <si>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</si>
  <si>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</si>
  <si>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</si>
  <si>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</si>
  <si>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</si>
  <si>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</si>
  <si>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</si>
  <si>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</si>
  <si>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</si>
  <si>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</si>
  <si>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</si>
  <si>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</si>
  <si>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</si>
  <si>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</si>
  <si>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</si>
  <si>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</si>
  <si>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</si>
  <si>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</si>
  <si>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</si>
  <si>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</si>
  <si>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</si>
  <si>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</si>
  <si>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</si>
  <si>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</si>
  <si>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</si>
  <si>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</si>
  <si>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</si>
  <si>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</si>
  <si>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</si>
  <si>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</si>
  <si>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</si>
  <si>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</si>
  <si>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</si>
  <si>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</si>
  <si>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</si>
  <si>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</si>
  <si>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</si>
  <si>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</si>
  <si>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</si>
  <si>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</si>
  <si>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</si>
  <si>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</si>
  <si>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</si>
  <si>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</si>
  <si>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</si>
  <si>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</si>
  <si>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</si>
  <si>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</si>
  <si>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</si>
  <si>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</si>
  <si>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</si>
  <si>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</si>
  <si>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</si>
  <si>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</si>
  <si>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</si>
  <si>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</si>
  <si>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</si>
  <si>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</si>
  <si>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</si>
  <si>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</si>
  <si>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</si>
  <si>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</si>
  <si>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</si>
  <si>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</si>
  <si>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</si>
  <si>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</si>
  <si>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</si>
  <si>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</si>
  <si>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</si>
  <si>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</si>
  <si>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</si>
  <si>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</si>
  <si>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</si>
  <si>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</si>
  <si>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</si>
  <si>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</si>
  <si>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</si>
  <si>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</si>
  <si>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</si>
  <si>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</si>
  <si>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</si>
  <si>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</si>
  <si>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</si>
  <si>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</si>
  <si>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</si>
  <si>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</si>
  <si>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</si>
  <si>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</si>
  <si>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</si>
  <si>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</si>
  <si>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</si>
  <si>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</si>
  <si>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</si>
  <si>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</si>
  <si>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</si>
  <si>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</si>
  <si>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</si>
  <si>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</si>
  <si>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</si>
  <si>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</si>
  <si>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</si>
  <si>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</si>
  <si>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</si>
  <si>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</si>
  <si>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</si>
  <si>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</si>
  <si>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</si>
  <si>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</si>
  <si>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</si>
  <si>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</si>
  <si>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</si>
  <si>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</si>
  <si>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</si>
  <si>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</si>
  <si>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</si>
  <si>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</si>
  <si>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</si>
  <si>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</si>
  <si>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</si>
  <si>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</si>
  <si>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</si>
  <si>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</si>
  <si>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</si>
  <si>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</si>
  <si>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</si>
  <si>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</si>
  <si>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</si>
  <si>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</si>
  <si>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</si>
  <si>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</si>
  <si>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</si>
  <si>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</si>
  <si>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</si>
  <si>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</si>
  <si>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</si>
  <si>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</si>
  <si>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</si>
  <si>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</si>
  <si>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</si>
  <si>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</si>
  <si>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</si>
  <si>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</si>
  <si>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</si>
  <si>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</si>
  <si>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</si>
  <si>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</si>
  <si>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</si>
  <si>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</si>
  <si>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</si>
  <si>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</si>
  <si>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</si>
  <si>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</si>
  <si>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</si>
  <si>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</si>
  <si>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</si>
  <si>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</si>
  <si>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</si>
  <si>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</si>
  <si>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</si>
  <si>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</si>
  <si>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</si>
  <si>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</si>
  <si>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</si>
  <si>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</si>
  <si>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</si>
  <si>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</si>
  <si>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</si>
  <si>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</si>
  <si>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</si>
  <si>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</si>
  <si>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</si>
  <si>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</si>
  <si>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</si>
  <si>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</si>
  <si>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</si>
  <si>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</si>
  <si>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</si>
  <si>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</si>
  <si>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</si>
  <si>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</si>
  <si>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</si>
  <si>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</si>
  <si>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</si>
  <si>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</si>
  <si>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</si>
  <si>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</si>
  <si>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</si>
  <si>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</si>
  <si>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</si>
  <si>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</si>
  <si>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</si>
  <si>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</si>
  <si>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</si>
  <si>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</si>
  <si>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</si>
  <si>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</si>
  <si>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</si>
  <si>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</si>
  <si>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</si>
  <si>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</si>
  <si>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</si>
  <si>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</si>
  <si>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</si>
  <si>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</si>
  <si>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</si>
  <si>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</si>
  <si>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</si>
  <si>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</si>
  <si>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</si>
  <si>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</si>
  <si>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</si>
  <si>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</si>
  <si>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</si>
  <si>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</si>
  <si>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</si>
  <si>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</si>
  <si>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</si>
  <si>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</si>
  <si>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</si>
  <si>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</si>
  <si>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</si>
  <si>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</si>
  <si>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</si>
  <si>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</si>
  <si>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</si>
  <si>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</si>
  <si>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</si>
  <si>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</si>
  <si>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</si>
  <si>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</si>
  <si>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</si>
  <si>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</si>
  <si>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</si>
  <si>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</si>
  <si>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</si>
  <si>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</si>
  <si>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</si>
  <si>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</si>
  <si>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</si>
  <si>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</si>
  <si>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</si>
  <si>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</si>
  <si>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</si>
  <si>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</si>
  <si>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</si>
  <si>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</si>
  <si>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</si>
  <si>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</si>
  <si>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</si>
  <si>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</si>
  <si>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</si>
  <si>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</si>
  <si>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</si>
  <si>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</si>
  <si>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</si>
  <si>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</si>
  <si>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</si>
  <si>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</si>
  <si>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</si>
  <si>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</si>
  <si>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</si>
  <si>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</si>
  <si>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</si>
  <si>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</si>
  <si>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</si>
  <si>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</si>
  <si>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</si>
  <si>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</si>
  <si>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</si>
  <si>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</si>
  <si>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</si>
  <si>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</si>
  <si>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</si>
  <si>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</si>
  <si>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</si>
  <si>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</si>
  <si>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</si>
  <si>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</si>
  <si>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</si>
  <si>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</si>
  <si>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</si>
  <si>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</si>
  <si>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</si>
  <si>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</si>
  <si>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</si>
  <si>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</si>
  <si>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</si>
  <si>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</si>
  <si>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</si>
  <si>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</si>
  <si>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</si>
  <si>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</si>
  <si>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</si>
  <si>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</si>
  <si>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</si>
  <si>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</si>
  <si>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</si>
  <si>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</si>
  <si>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</si>
  <si>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</si>
  <si>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</si>
  <si>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</si>
  <si>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</si>
  <si>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</si>
  <si>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</si>
  <si>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</si>
  <si>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</si>
  <si>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</si>
  <si>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</si>
  <si>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</si>
  <si>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</si>
  <si>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</si>
  <si>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</si>
  <si>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</si>
  <si>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</si>
  <si>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</si>
  <si>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</si>
  <si>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</si>
  <si>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</si>
  <si>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</si>
  <si>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</si>
  <si>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</si>
  <si>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</si>
  <si>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</si>
  <si>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</si>
  <si>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</si>
  <si>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</si>
  <si>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</si>
  <si>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</si>
  <si>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</si>
  <si>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</si>
  <si>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</si>
  <si>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</si>
  <si>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</si>
  <si>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</si>
  <si>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</si>
  <si>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</si>
  <si>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</si>
  <si>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</si>
  <si>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</si>
  <si>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</si>
  <si>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</si>
  <si>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</si>
  <si>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</si>
  <si>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</si>
  <si>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</si>
  <si>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</si>
  <si>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</si>
  <si>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</si>
  <si>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</si>
  <si>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</si>
  <si>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</si>
  <si>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</si>
  <si>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</si>
  <si>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</si>
  <si>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</si>
  <si>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</si>
  <si>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</si>
  <si>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</si>
  <si>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</si>
  <si>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</si>
  <si>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</si>
  <si>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</si>
  <si>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</si>
  <si>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</si>
  <si>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</si>
  <si>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</si>
  <si>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</si>
  <si>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</si>
  <si>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</si>
  <si>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</si>
  <si>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</si>
  <si>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</si>
  <si>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</si>
  <si>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</si>
  <si>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</si>
  <si>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</si>
  <si>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</si>
  <si>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</si>
  <si>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</si>
  <si>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</si>
  <si>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</si>
  <si>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</si>
  <si>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</si>
  <si>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</si>
  <si>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</si>
  <si>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</si>
  <si>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</si>
  <si>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</si>
  <si>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</si>
  <si>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</si>
  <si>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</si>
  <si>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</si>
  <si>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</si>
  <si>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</si>
  <si>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</si>
  <si>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</si>
  <si>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</si>
  <si>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</si>
  <si>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</si>
  <si>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</si>
  <si>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</si>
  <si>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</si>
  <si>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</si>
  <si>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</si>
  <si>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</si>
  <si>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</si>
  <si>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</si>
  <si>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</si>
  <si>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</si>
  <si>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</si>
  <si>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</si>
  <si>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</si>
  <si>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</si>
  <si>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</si>
  <si>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</si>
  <si>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</si>
  <si>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</si>
  <si>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</si>
  <si>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</si>
  <si>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</si>
  <si>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</si>
  <si>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</si>
  <si>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</si>
  <si>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</si>
  <si>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</si>
  <si>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</si>
  <si>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</si>
  <si>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</si>
  <si>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</si>
  <si>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</si>
  <si>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</si>
  <si>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</si>
  <si>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</si>
  <si>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</si>
  <si>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</si>
  <si>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</si>
  <si>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</si>
  <si>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</si>
  <si>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</si>
  <si>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</si>
  <si>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</si>
  <si>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</si>
  <si>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</si>
  <si>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</si>
  <si>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</si>
  <si>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</si>
  <si>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</si>
  <si>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</si>
  <si>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</si>
  <si>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</si>
  <si>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</si>
  <si>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</si>
  <si>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</si>
  <si>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</si>
  <si>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</si>
  <si>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</si>
  <si>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</si>
  <si>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</si>
  <si>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</si>
  <si>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</si>
  <si>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</si>
  <si>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</si>
  <si>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</si>
  <si>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</si>
  <si>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</si>
  <si>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</si>
  <si>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</si>
  <si>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</si>
  <si>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</si>
  <si>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</si>
  <si>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</si>
  <si>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</si>
  <si>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</si>
  <si>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</si>
  <si>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</si>
  <si>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</si>
  <si>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</si>
  <si>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</si>
  <si>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</si>
  <si>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</si>
  <si>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</si>
  <si>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</si>
  <si>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</si>
  <si>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</si>
  <si>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</si>
  <si>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</si>
  <si>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</si>
  <si>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</si>
  <si>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</si>
  <si>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</si>
  <si>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</si>
  <si>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</si>
  <si>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</si>
  <si>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</si>
  <si>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</si>
  <si>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</si>
  <si>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</si>
  <si>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</si>
  <si>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</si>
  <si>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</si>
  <si>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</si>
  <si>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</si>
  <si>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</si>
  <si>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</si>
  <si>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</si>
  <si>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</si>
  <si>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</si>
  <si>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</si>
  <si>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</si>
  <si>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</si>
  <si>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</si>
  <si>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</si>
  <si>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</si>
  <si>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</si>
  <si>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</si>
  <si>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</si>
  <si>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</si>
  <si>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</si>
  <si>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</si>
  <si>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</si>
  <si>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</si>
  <si>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</si>
  <si>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</si>
  <si>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</si>
  <si>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</si>
  <si>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</si>
  <si>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</si>
  <si>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</si>
  <si>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</si>
  <si>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</si>
  <si>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</si>
  <si>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</si>
  <si>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</si>
  <si>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</si>
  <si>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</si>
  <si>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</si>
  <si>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</si>
  <si>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</si>
  <si>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</si>
  <si>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</si>
  <si>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</si>
  <si>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</si>
  <si>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</si>
  <si>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</si>
  <si>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</si>
  <si>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</si>
  <si>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</si>
  <si>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</si>
  <si>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</si>
  <si>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</si>
  <si>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</si>
  <si>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</si>
  <si>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</si>
  <si>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</si>
  <si>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</si>
  <si>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</si>
  <si>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</si>
  <si>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</si>
  <si>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</si>
  <si>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</si>
  <si>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</si>
  <si>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</si>
  <si>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</si>
  <si>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</si>
  <si>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</si>
  <si>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</si>
  <si>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</si>
  <si>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</si>
  <si>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</si>
  <si>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</si>
  <si>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</si>
  <si>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</si>
  <si>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</si>
  <si>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</si>
  <si>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</si>
  <si>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</si>
  <si>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</si>
  <si>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</si>
  <si>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</si>
  <si>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</si>
  <si>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</si>
  <si>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</si>
  <si>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</si>
  <si>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</si>
  <si>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</si>
  <si>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</si>
  <si>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</si>
  <si>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</si>
  <si>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</si>
  <si>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</si>
  <si>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</si>
  <si>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</si>
  <si>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</si>
  <si>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</si>
  <si>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</si>
  <si>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</si>
  <si>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</si>
  <si>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</si>
  <si>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</si>
  <si>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</si>
  <si>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</si>
  <si>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</si>
  <si>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</si>
  <si>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</si>
  <si>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</si>
  <si>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</si>
  <si>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</si>
  <si>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</si>
  <si>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</si>
  <si>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</si>
  <si>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</si>
  <si>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</si>
  <si>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</si>
  <si>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</si>
  <si>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</si>
  <si>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</si>
  <si>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</si>
  <si>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</si>
  <si>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</si>
  <si>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</si>
  <si>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</si>
  <si>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</si>
  <si>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</si>
  <si>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</si>
  <si>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</si>
  <si>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</si>
  <si>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</si>
  <si>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</si>
  <si>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</si>
  <si>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</si>
  <si>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</si>
  <si>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</si>
  <si>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</si>
  <si>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</si>
  <si>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</si>
  <si>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</si>
  <si>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</si>
  <si>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</si>
  <si>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</si>
  <si>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</si>
  <si>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</si>
  <si>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</si>
  <si>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</si>
  <si>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</si>
  <si>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</si>
  <si>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</si>
  <si>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</si>
  <si>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</si>
  <si>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</si>
  <si>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</si>
  <si>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</si>
  <si>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</si>
  <si>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</si>
  <si>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</si>
  <si>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</si>
  <si>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</si>
  <si>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</si>
  <si>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</si>
  <si>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</si>
  <si>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</si>
  <si>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</si>
  <si>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</si>
  <si>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</si>
  <si>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</si>
  <si>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</si>
  <si>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</si>
  <si>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</si>
  <si>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</si>
  <si>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</si>
  <si>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</si>
  <si>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</si>
  <si>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</si>
  <si>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</si>
  <si>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</si>
  <si>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</si>
  <si>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</si>
  <si>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</si>
  <si>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</si>
  <si>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</si>
  <si>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</si>
  <si>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</si>
  <si>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</si>
  <si>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</si>
  <si>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</si>
  <si>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</si>
  <si>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</si>
  <si>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</si>
  <si>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</si>
  <si>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</si>
  <si>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</si>
  <si>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</si>
  <si>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</si>
  <si>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</si>
  <si>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</si>
  <si>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</si>
  <si>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</si>
  <si>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</si>
  <si>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</si>
  <si>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</si>
  <si>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</si>
  <si>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</si>
  <si>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</si>
  <si>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</si>
  <si>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</si>
  <si>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</si>
  <si>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</si>
  <si>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</si>
  <si>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</si>
  <si>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</si>
  <si>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</si>
  <si>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</si>
  <si>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</si>
  <si>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</si>
  <si>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</si>
  <si>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</si>
  <si>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</si>
  <si>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</si>
  <si>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</si>
  <si>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</si>
  <si>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</si>
  <si>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</si>
  <si>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</si>
  <si>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</si>
  <si>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</si>
  <si>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</si>
  <si>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</si>
  <si>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</si>
  <si>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</si>
  <si>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</si>
  <si>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</si>
  <si>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</si>
  <si>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</si>
  <si>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</si>
  <si>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</si>
  <si>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</si>
  <si>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</si>
  <si>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</si>
  <si>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</si>
  <si>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</si>
  <si>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</si>
  <si>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</si>
  <si>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</si>
  <si>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</si>
  <si>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</si>
  <si>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</si>
  <si>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</si>
  <si>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</si>
  <si>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</si>
  <si>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</si>
  <si>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</si>
  <si>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</si>
  <si>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</si>
  <si>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</si>
  <si>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</si>
  <si>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</si>
  <si>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</si>
  <si>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</si>
  <si>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</si>
  <si>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</si>
  <si>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</si>
  <si>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</si>
  <si>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</si>
  <si>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</si>
  <si>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</si>
  <si>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</si>
  <si>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</si>
  <si>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</si>
  <si>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</si>
  <si>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</si>
  <si>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</si>
  <si>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</si>
  <si>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</si>
  <si>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</si>
  <si>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</si>
  <si>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</si>
  <si>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</si>
  <si>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</si>
  <si>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</si>
  <si>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</si>
  <si>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</si>
  <si>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</si>
  <si>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</si>
  <si>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</si>
  <si>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</si>
  <si>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</si>
  <si>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</si>
  <si>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</si>
  <si>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</si>
  <si>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</si>
  <si>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</si>
  <si>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</si>
  <si>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</si>
  <si>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</si>
  <si>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</si>
  <si>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</si>
  <si>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</si>
  <si>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</si>
  <si>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</si>
  <si>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</si>
  <si>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</si>
  <si>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</si>
  <si>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</si>
  <si>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</si>
  <si>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</si>
  <si>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</si>
  <si>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</si>
  <si>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</si>
  <si>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</si>
  <si>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</si>
  <si>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</si>
  <si>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</si>
  <si>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</si>
  <si>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</si>
  <si>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</si>
  <si>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</si>
  <si>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</si>
  <si>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</si>
  <si>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</si>
  <si>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</si>
  <si>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</si>
  <si>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</si>
  <si>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</si>
  <si>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</si>
  <si>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</si>
  <si>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</si>
  <si>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</si>
  <si>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</si>
  <si>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</si>
  <si>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</si>
  <si>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</si>
  <si>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</si>
  <si>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</si>
  <si>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</si>
  <si>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</si>
  <si>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</si>
  <si>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</si>
  <si>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</si>
  <si>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</si>
  <si>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</si>
  <si>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</si>
  <si>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</si>
  <si>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</si>
  <si>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</si>
  <si>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</si>
  <si>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</si>
  <si>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</si>
  <si>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</si>
  <si>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</si>
  <si>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</si>
  <si>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</si>
  <si>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</si>
  <si>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</si>
  <si>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</si>
  <si>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</si>
  <si>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</si>
  <si>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</si>
  <si>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</si>
  <si>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</si>
  <si>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</si>
  <si>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</si>
  <si>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</si>
  <si>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</si>
  <si>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</si>
  <si>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</si>
  <si>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</si>
  <si>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</si>
  <si>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</si>
  <si>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</si>
  <si>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</si>
  <si>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</si>
  <si>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</si>
  <si>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</si>
  <si>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</si>
  <si>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</si>
  <si>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</si>
  <si>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</si>
  <si>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</si>
  <si>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</si>
  <si>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</si>
  <si>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</si>
  <si>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</si>
  <si>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</si>
  <si>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</si>
  <si>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</si>
  <si>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</si>
  <si>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</si>
  <si>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</si>
  <si>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</si>
  <si>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</si>
  <si>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</si>
  <si>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</si>
  <si>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</si>
  <si>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</si>
  <si>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</si>
  <si>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</si>
  <si>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</si>
  <si>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</si>
  <si>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</si>
  <si>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</si>
  <si>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</si>
  <si>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</si>
  <si>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</si>
  <si>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</si>
  <si>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</si>
  <si>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</si>
  <si>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</si>
  <si>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</si>
  <si>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</si>
  <si>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</si>
  <si>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</si>
  <si>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</si>
  <si>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</si>
  <si>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</si>
  <si>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</si>
  <si>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</si>
  <si>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</si>
  <si>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</si>
  <si>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</si>
  <si>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</si>
  <si>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</si>
  <si>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</si>
  <si>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</si>
  <si>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</si>
  <si>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</si>
  <si>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</si>
  <si>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</si>
  <si>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</si>
  <si>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</si>
  <si>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</si>
  <si>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</si>
  <si>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</si>
  <si>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</si>
  <si>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</si>
  <si>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</si>
  <si>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</si>
  <si>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</si>
  <si>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</si>
  <si>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</si>
  <si>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</si>
  <si>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</si>
  <si>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</si>
  <si>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</si>
  <si>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</si>
  <si>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</si>
  <si>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</si>
  <si>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</si>
  <si>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</si>
  <si>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</si>
  <si>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</si>
  <si>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</si>
  <si>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</si>
  <si>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</si>
  <si>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</si>
  <si>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</si>
  <si>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</si>
  <si>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</si>
  <si>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</si>
  <si>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</si>
  <si>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</si>
  <si>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</si>
  <si>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</si>
  <si>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</si>
  <si>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</si>
  <si>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</si>
  <si>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</si>
  <si>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</si>
  <si>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</si>
  <si>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</si>
  <si>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</si>
  <si>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</si>
  <si>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</si>
  <si>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</si>
  <si>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</si>
  <si>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</si>
  <si>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</si>
  <si>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</si>
  <si>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</si>
  <si>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</si>
  <si>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</si>
  <si>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</si>
  <si>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</si>
  <si>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</si>
  <si>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</si>
  <si>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</si>
  <si>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</si>
  <si>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</si>
  <si>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</si>
  <si>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</si>
  <si>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</si>
  <si>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</si>
  <si>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</si>
  <si>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</si>
  <si>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</si>
  <si>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</si>
  <si>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</si>
  <si>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</si>
  <si>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</si>
  <si>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</si>
  <si>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</si>
  <si>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</si>
  <si>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</si>
  <si>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</si>
  <si>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</si>
  <si>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</si>
  <si>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</si>
  <si>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</si>
  <si>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</si>
  <si>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</si>
  <si>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</si>
  <si>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</si>
  <si>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</si>
  <si>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</si>
  <si>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</si>
  <si>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</si>
  <si>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</si>
  <si>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</si>
  <si>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</si>
  <si>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</si>
  <si>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</si>
  <si>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</si>
  <si>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</si>
  <si>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</si>
  <si>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</si>
  <si>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</si>
  <si>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</si>
  <si>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</si>
  <si>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</si>
  <si>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</si>
  <si>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</si>
  <si>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</si>
  <si>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</si>
  <si>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</si>
  <si>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</si>
  <si>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</si>
  <si>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</si>
  <si>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</si>
  <si>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</si>
  <si>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</si>
  <si>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</si>
  <si>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</si>
  <si>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</si>
  <si>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</si>
  <si>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</si>
  <si>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</si>
  <si>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</si>
  <si>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</si>
  <si>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</si>
  <si>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</si>
  <si>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</si>
  <si>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</si>
  <si>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</si>
  <si>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</si>
  <si>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</si>
  <si>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</si>
  <si>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</si>
  <si>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</si>
  <si>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</si>
  <si>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</si>
  <si>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</si>
  <si>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</si>
  <si>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</si>
  <si>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</si>
  <si>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</si>
  <si>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</si>
  <si>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</si>
  <si>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</si>
  <si>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</si>
  <si>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</si>
  <si>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</si>
  <si>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</si>
  <si>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</si>
  <si>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</si>
  <si>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</si>
  <si>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</si>
  <si>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</si>
  <si>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</si>
  <si>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</si>
  <si>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</si>
  <si>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</si>
  <si>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</si>
  <si>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</si>
  <si>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</si>
  <si>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</si>
  <si>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</si>
  <si>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</si>
  <si>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</si>
  <si>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</si>
  <si>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</si>
  <si>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</si>
  <si>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</si>
  <si>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</si>
  <si>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</si>
  <si>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</si>
  <si>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</si>
  <si>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</si>
  <si>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</si>
  <si>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</si>
  <si>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</si>
  <si>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</si>
  <si>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</si>
  <si>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</si>
  <si>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</si>
  <si>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</si>
  <si>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</si>
  <si>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</si>
  <si>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</si>
  <si>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</si>
  <si>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</si>
  <si>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</si>
  <si>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</si>
  <si>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</si>
  <si>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</si>
  <si>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</si>
  <si>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</si>
  <si>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</si>
  <si>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</si>
  <si>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</si>
  <si>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</si>
  <si>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</si>
  <si>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</si>
  <si>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</si>
  <si>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</si>
  <si>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</si>
  <si>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</si>
  <si>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</si>
  <si>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</si>
  <si>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</si>
  <si>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</si>
  <si>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</si>
  <si>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</si>
  <si>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</si>
  <si>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</si>
  <si>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</si>
  <si>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</si>
  <si>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</si>
  <si>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</si>
  <si>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</si>
  <si>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</si>
  <si>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</si>
  <si>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</si>
  <si>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</si>
  <si>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</si>
  <si>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</si>
  <si>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</si>
  <si>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</si>
  <si>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</si>
  <si>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</si>
  <si>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</si>
  <si>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</si>
  <si>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</si>
  <si>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</si>
  <si>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</si>
  <si>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</si>
  <si>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</si>
  <si>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</si>
  <si>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</si>
  <si>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</si>
  <si>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</si>
  <si>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</si>
  <si>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</si>
  <si>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</si>
  <si>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</si>
  <si>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</si>
  <si>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</si>
  <si>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</si>
  <si>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</si>
  <si>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</si>
  <si>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</si>
  <si>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</si>
  <si>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</si>
  <si>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</si>
  <si>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</si>
  <si>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</si>
  <si>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</si>
  <si>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</si>
  <si>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</si>
  <si>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</si>
  <si>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</si>
  <si>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</si>
  <si>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</si>
  <si>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</si>
  <si>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</si>
  <si>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</si>
  <si>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</si>
  <si>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</si>
  <si>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</si>
  <si>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</si>
  <si>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</si>
  <si>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</si>
  <si>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</si>
  <si>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</si>
  <si>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</si>
  <si>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</si>
  <si>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</si>
  <si>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</si>
  <si>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</si>
  <si>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</si>
  <si>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</si>
  <si>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</si>
  <si>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</si>
  <si>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</si>
  <si>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</si>
  <si>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</si>
  <si>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</si>
  <si>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</si>
  <si>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</si>
  <si>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</si>
  <si>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</si>
  <si>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</si>
  <si>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</si>
  <si>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</si>
  <si>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</si>
  <si>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</si>
  <si>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</si>
  <si>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</si>
  <si>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</si>
  <si>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</si>
  <si>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</si>
  <si>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</si>
  <si>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</si>
  <si>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</si>
  <si>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</si>
  <si>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</si>
  <si>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</si>
  <si>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</si>
  <si>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</si>
  <si>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</si>
  <si>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</si>
  <si>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</si>
  <si>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</si>
  <si>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</si>
  <si>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</si>
  <si>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</si>
  <si>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</si>
  <si>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</si>
  <si>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</si>
  <si>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</si>
  <si>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</si>
  <si>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</si>
  <si>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</si>
  <si>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</si>
  <si>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</si>
  <si>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</si>
  <si>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</si>
  <si>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</si>
  <si>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</si>
  <si>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</si>
  <si>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</si>
  <si>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</si>
  <si>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</si>
  <si>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</si>
  <si>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</si>
  <si>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</si>
  <si>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</si>
  <si>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</si>
  <si>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</si>
  <si>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</si>
  <si>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</si>
  <si>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</si>
  <si>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</si>
  <si>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</si>
  <si>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</si>
  <si>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</si>
  <si>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</si>
  <si>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</si>
  <si>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</si>
  <si>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</si>
  <si>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</si>
  <si>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</si>
  <si>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</si>
  <si>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</si>
  <si>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</si>
  <si>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</si>
  <si>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</si>
  <si>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</si>
  <si>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</si>
  <si>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</si>
  <si>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</si>
  <si>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</si>
  <si>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</si>
  <si>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</si>
  <si>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</si>
  <si>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</si>
  <si>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</si>
  <si>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</si>
  <si>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</si>
  <si>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</si>
  <si>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</si>
  <si>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</si>
  <si>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</si>
  <si>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</si>
  <si>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</si>
  <si>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</si>
  <si>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</si>
  <si>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</si>
  <si>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</si>
  <si>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</si>
  <si>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</si>
  <si>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</si>
  <si>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</si>
  <si>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</si>
  <si>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</si>
  <si>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</si>
  <si>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</si>
  <si>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</si>
  <si>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</si>
  <si>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</si>
  <si>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</si>
  <si>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</si>
  <si>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</si>
  <si>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</si>
  <si>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</si>
  <si>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</si>
  <si>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</si>
  <si>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</si>
  <si>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</si>
  <si>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</si>
  <si>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</si>
  <si>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</si>
  <si>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</si>
  <si>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</si>
  <si>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</si>
  <si>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</si>
  <si>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</si>
  <si>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</si>
  <si>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</si>
  <si>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</si>
  <si>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</si>
  <si>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</si>
  <si>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</si>
  <si>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</si>
  <si>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</si>
  <si>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</si>
  <si>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</si>
  <si>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</si>
  <si>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</si>
  <si>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</si>
  <si>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</si>
  <si>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</si>
  <si>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</si>
  <si>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</si>
  <si>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</si>
  <si>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</si>
  <si>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</si>
  <si>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</si>
  <si>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</si>
  <si>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</si>
  <si>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</si>
  <si>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</si>
  <si>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</si>
  <si>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</si>
  <si>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</si>
  <si>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</si>
  <si>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</si>
  <si>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</si>
  <si>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</si>
  <si>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</si>
  <si>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</si>
  <si>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</si>
  <si>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</si>
  <si>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</si>
  <si>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</si>
  <si>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</si>
  <si>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</si>
  <si>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</si>
  <si>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</si>
  <si>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</si>
  <si>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</si>
  <si>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</si>
  <si>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</si>
  <si>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</si>
  <si>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</si>
  <si>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</si>
  <si>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</si>
  <si>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</si>
  <si>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</si>
  <si>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</si>
  <si>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</si>
  <si>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</si>
  <si>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</si>
  <si>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</si>
  <si>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</si>
  <si>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</si>
  <si>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</si>
  <si>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</si>
  <si>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</si>
  <si>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</si>
  <si>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</si>
  <si>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</si>
  <si>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</si>
  <si>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</si>
  <si>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</si>
  <si>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</si>
  <si>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</si>
  <si>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</si>
  <si>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</si>
  <si>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</si>
  <si>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</si>
  <si>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</si>
  <si>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</si>
  <si>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</si>
  <si>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</si>
  <si>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</si>
  <si>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</si>
  <si>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</si>
  <si>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</si>
  <si>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</si>
  <si>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</si>
  <si>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</si>
  <si>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</si>
  <si>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</si>
  <si>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</si>
  <si>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</si>
  <si>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</si>
  <si>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</si>
  <si>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</si>
  <si>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</si>
  <si>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</si>
  <si>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</si>
  <si>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</si>
  <si>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</si>
  <si>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</si>
  <si>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</si>
  <si>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</si>
  <si>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</si>
  <si>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</si>
  <si>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</si>
  <si>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</si>
  <si>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</si>
  <si>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</si>
  <si>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</si>
  <si>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</si>
  <si>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</si>
  <si>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</si>
  <si>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</si>
  <si>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</si>
  <si>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</si>
  <si>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</si>
  <si>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</si>
  <si>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</si>
  <si>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</si>
  <si>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</si>
  <si>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</si>
  <si>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</si>
  <si>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</si>
  <si>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</si>
  <si>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</si>
  <si>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</si>
  <si>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</si>
  <si>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</si>
  <si>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</si>
  <si>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</si>
  <si>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</si>
  <si>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</si>
  <si>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</si>
  <si>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</si>
  <si>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</si>
  <si>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</si>
  <si>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</si>
  <si>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</si>
  <si>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</si>
  <si>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</si>
  <si>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</si>
  <si>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</si>
  <si>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</si>
  <si>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</si>
  <si>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</si>
  <si>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</si>
  <si>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</si>
  <si>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</si>
  <si>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</si>
  <si>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</si>
  <si>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</si>
  <si>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</si>
  <si>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</si>
  <si>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</si>
  <si>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</si>
  <si>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</si>
  <si>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</si>
  <si>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</si>
  <si>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</si>
  <si>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</si>
  <si>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</si>
  <si>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</si>
  <si>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</si>
  <si>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</si>
  <si>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</si>
  <si>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</si>
  <si>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</si>
  <si>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</si>
  <si>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</si>
  <si>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</si>
  <si>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</si>
  <si>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</si>
  <si>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</si>
  <si>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</si>
  <si>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</si>
  <si>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</si>
  <si>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</si>
  <si>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</si>
  <si>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</si>
  <si>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</si>
  <si>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</si>
  <si>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</si>
  <si>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</si>
  <si>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</si>
  <si>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</si>
  <si>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</si>
  <si>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</si>
  <si>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</si>
  <si>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</si>
  <si>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</si>
  <si>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</si>
  <si>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</si>
  <si>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</si>
  <si>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</si>
  <si>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</si>
  <si>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</si>
  <si>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</si>
  <si>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</si>
  <si>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</si>
  <si>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</si>
  <si>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</si>
  <si>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</si>
  <si>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</si>
  <si>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</si>
  <si>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</si>
  <si>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</si>
  <si>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</si>
  <si>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</si>
  <si>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</si>
  <si>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</si>
  <si>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</si>
  <si>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</si>
  <si>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</si>
  <si>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</si>
  <si>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</si>
  <si>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</si>
  <si>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</si>
  <si>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</si>
  <si>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</si>
  <si>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</si>
  <si>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</si>
  <si>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</si>
  <si>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</si>
  <si>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</si>
  <si>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</si>
  <si>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</si>
  <si>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</si>
  <si>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</si>
  <si>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</si>
  <si>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</si>
  <si>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</si>
  <si>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</si>
  <si>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</si>
  <si>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</si>
  <si>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</si>
  <si>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</si>
  <si>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</si>
  <si>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</si>
  <si>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</si>
  <si>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</si>
  <si>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</si>
  <si>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</si>
  <si>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</si>
  <si>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</si>
  <si>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</si>
  <si>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</si>
  <si>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</si>
  <si>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</si>
  <si>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</si>
  <si>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</si>
  <si>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</si>
  <si>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</si>
  <si>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</si>
  <si>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</si>
  <si>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</si>
  <si>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</si>
  <si>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</si>
  <si>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</si>
  <si>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</si>
  <si>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</si>
  <si>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</si>
  <si>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</si>
  <si>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</si>
  <si>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</si>
  <si>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</si>
  <si>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</si>
  <si>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</si>
  <si>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</si>
  <si>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</si>
  <si>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</si>
  <si>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</si>
  <si>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</si>
  <si>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</si>
  <si>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</si>
  <si>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</si>
  <si>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</si>
  <si>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</si>
  <si>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</si>
  <si>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</si>
  <si>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</si>
  <si>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</si>
  <si>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</si>
  <si>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</si>
  <si>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</si>
  <si>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</si>
  <si>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</si>
  <si>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</si>
  <si>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</si>
  <si>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</si>
  <si>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</si>
  <si>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</si>
  <si>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</si>
  <si>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</si>
  <si>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</si>
  <si>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</si>
  <si>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</si>
  <si>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</si>
  <si>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</si>
  <si>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</si>
  <si>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</si>
  <si>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</si>
  <si>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</si>
  <si>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</si>
  <si>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</si>
  <si>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</si>
  <si>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</si>
  <si>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</si>
  <si>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</si>
  <si>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</si>
  <si>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</si>
  <si>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</si>
  <si>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</si>
  <si>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</si>
  <si>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</si>
  <si>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</si>
  <si>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</si>
  <si>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</si>
  <si>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</si>
  <si>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</si>
  <si>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</si>
  <si>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</si>
  <si>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</si>
  <si>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</si>
  <si>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</si>
  <si>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</si>
  <si>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</si>
  <si>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</si>
  <si>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</si>
  <si>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</si>
  <si>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</si>
  <si>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</si>
  <si>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</si>
  <si>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</si>
  <si>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</si>
  <si>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</si>
  <si>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</si>
  <si>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</si>
  <si>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</si>
  <si>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</si>
  <si>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</si>
  <si>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</si>
  <si>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</si>
  <si>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</si>
  <si>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</si>
  <si>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</si>
  <si>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</si>
  <si>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</si>
  <si>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</si>
  <si>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</si>
  <si>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</si>
  <si>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</si>
  <si>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</si>
  <si>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</si>
  <si>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</si>
  <si>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</si>
  <si>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</si>
  <si>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</si>
  <si>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</si>
  <si>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</si>
  <si>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</si>
  <si>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</si>
  <si>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</si>
  <si>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</si>
  <si>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</si>
  <si>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</si>
  <si>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</si>
  <si>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</si>
  <si>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</si>
  <si>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</si>
  <si>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</si>
  <si>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</si>
  <si>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</si>
  <si>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</si>
  <si>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</si>
  <si>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</si>
  <si>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</si>
  <si>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</si>
  <si>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</si>
  <si>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</si>
  <si>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</si>
  <si>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</si>
  <si>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</si>
  <si>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</si>
  <si>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</si>
  <si>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</si>
  <si>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</si>
  <si>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</si>
  <si>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</si>
  <si>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</si>
  <si>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</si>
  <si>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</si>
  <si>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</si>
  <si>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</si>
  <si>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</si>
  <si>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</si>
  <si>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</si>
  <si>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</si>
  <si>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</si>
  <si>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</si>
  <si>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</si>
  <si>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</si>
  <si>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</si>
  <si>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</si>
  <si>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</si>
  <si>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</si>
  <si>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</si>
  <si>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</si>
  <si>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</si>
  <si>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</si>
  <si>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</si>
  <si>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</si>
  <si>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</si>
  <si>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</si>
  <si>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</si>
  <si>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</si>
  <si>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</si>
  <si>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</si>
  <si>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</si>
  <si>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</si>
  <si>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</si>
  <si>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</si>
  <si>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</si>
  <si>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</si>
  <si>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</si>
  <si>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</si>
  <si>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</si>
  <si>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</si>
  <si>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</si>
  <si>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</si>
  <si>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</si>
  <si>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</si>
  <si>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</si>
  <si>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</si>
  <si>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</si>
  <si>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</si>
  <si>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</si>
  <si>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</si>
  <si>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</si>
  <si>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</si>
  <si>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</si>
  <si>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</si>
  <si>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</si>
  <si>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</si>
  <si>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</si>
  <si>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</si>
  <si>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</si>
  <si>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</si>
  <si>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</si>
  <si>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</si>
  <si>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</si>
  <si>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</si>
  <si>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</si>
  <si>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</si>
  <si>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</si>
  <si>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</si>
  <si>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</si>
  <si>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</si>
  <si>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</si>
  <si>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</si>
  <si>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</si>
  <si>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</si>
  <si>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</si>
  <si>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</si>
  <si>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</si>
  <si>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</si>
  <si>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</si>
  <si>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</si>
  <si>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</si>
  <si>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</si>
  <si>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</si>
  <si>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</si>
  <si>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</si>
  <si>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</si>
  <si>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</si>
  <si>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</si>
  <si>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</si>
  <si>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</si>
  <si>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</si>
  <si>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</si>
  <si>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</si>
  <si>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</si>
  <si>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</si>
  <si>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</si>
  <si>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</si>
  <si>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</si>
  <si>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</si>
  <si>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</si>
  <si>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</si>
  <si>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</si>
  <si>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</si>
  <si>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</si>
  <si>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</si>
  <si>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</si>
  <si>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</si>
  <si>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</si>
  <si>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</si>
  <si>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</si>
  <si>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</si>
  <si>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</si>
  <si>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</si>
  <si>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</si>
  <si>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</si>
  <si>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</si>
  <si>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</si>
  <si>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</si>
  <si>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</si>
  <si>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</si>
  <si>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</si>
  <si>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</si>
  <si>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</si>
  <si>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</si>
  <si>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</si>
  <si>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</si>
  <si>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</si>
  <si>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</si>
  <si>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</si>
  <si>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</si>
  <si>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</si>
  <si>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</si>
  <si>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</si>
  <si>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</si>
  <si>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</si>
  <si>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</si>
  <si>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</si>
  <si>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</si>
  <si>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</si>
  <si>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</si>
  <si>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</si>
  <si>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</si>
  <si>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</si>
  <si>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</si>
  <si>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</si>
  <si>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</si>
  <si>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</si>
  <si>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</si>
  <si>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</si>
  <si>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</si>
  <si>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</si>
  <si>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</si>
  <si>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</si>
  <si>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</si>
  <si>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</si>
  <si>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</si>
  <si>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</si>
  <si>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</si>
  <si>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</si>
  <si>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</si>
  <si>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</si>
  <si>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</si>
  <si>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</si>
  <si>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</si>
  <si>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</si>
  <si>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</si>
  <si>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</si>
  <si>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</si>
  <si>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</si>
  <si>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</si>
  <si>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</si>
  <si>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</si>
  <si>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</si>
  <si>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</si>
  <si>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</si>
  <si>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</si>
  <si>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</si>
  <si>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</si>
  <si>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</si>
  <si>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</si>
  <si>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</si>
  <si>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</si>
  <si>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</si>
  <si>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</si>
  <si>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</si>
  <si>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</si>
  <si>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</si>
  <si>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</si>
  <si>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</si>
  <si>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</si>
  <si>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</si>
  <si>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</si>
  <si>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</si>
  <si>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</si>
  <si>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</si>
  <si>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</si>
  <si>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</si>
  <si>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</si>
  <si>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</si>
  <si>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</si>
  <si>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</si>
  <si>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</si>
  <si>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</si>
  <si>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</si>
  <si>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</si>
  <si>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</si>
  <si>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</si>
  <si>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</si>
  <si>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</si>
  <si>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</si>
  <si>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</si>
  <si>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</si>
  <si>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</si>
  <si>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</si>
  <si>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</si>
  <si>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</si>
  <si>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</si>
  <si>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</si>
  <si>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</si>
  <si>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</si>
  <si>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</si>
  <si>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</si>
  <si>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</si>
  <si>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</si>
  <si>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</si>
  <si>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</si>
  <si>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</si>
  <si>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</si>
  <si>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</si>
  <si>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</si>
  <si>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</si>
  <si>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</si>
  <si>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</si>
  <si>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</si>
  <si>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</si>
  <si>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</si>
  <si>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</si>
  <si>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</si>
  <si>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</si>
  <si>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</si>
  <si>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</si>
  <si>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</si>
  <si>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</si>
  <si>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</si>
  <si>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</si>
  <si>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</si>
  <si>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</si>
  <si>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</si>
  <si>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</si>
  <si>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</si>
  <si>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</si>
  <si>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</si>
  <si>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</si>
  <si>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</si>
  <si>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</si>
  <si>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</si>
  <si>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</si>
  <si>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</si>
  <si>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</si>
  <si>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</si>
  <si>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</si>
  <si>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</si>
  <si>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</si>
  <si>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</si>
  <si>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</si>
  <si>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</si>
  <si>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</si>
  <si>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</si>
  <si>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</si>
  <si>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</si>
  <si>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</si>
  <si>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</si>
  <si>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</si>
  <si>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</si>
  <si>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</si>
  <si>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</si>
  <si>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</si>
  <si>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</si>
  <si>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</si>
  <si>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</si>
  <si>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</si>
  <si>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</si>
  <si>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</si>
  <si>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</si>
  <si>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</si>
  <si>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</si>
  <si>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</si>
  <si>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</si>
  <si>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</si>
  <si>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</si>
  <si>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</si>
  <si>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</si>
  <si>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</si>
  <si>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</si>
  <si>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</si>
  <si>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</si>
  <si>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</si>
  <si>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</si>
  <si>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</si>
  <si>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</si>
  <si>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</si>
  <si>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</si>
  <si>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</si>
  <si>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</si>
  <si>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</si>
  <si>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</si>
  <si>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</si>
  <si>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</si>
  <si>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</si>
  <si>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</si>
  <si>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</si>
  <si>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</si>
  <si>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</si>
  <si>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</si>
  <si>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</si>
  <si>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</si>
  <si>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</si>
  <si>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</si>
  <si>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</si>
  <si>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</si>
  <si>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</si>
  <si>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</si>
  <si>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</si>
  <si>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</si>
  <si>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</si>
  <si>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</si>
  <si>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</si>
  <si>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</si>
  <si>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</si>
  <si>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</si>
  <si>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</si>
  <si>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</si>
  <si>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</si>
  <si>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</si>
  <si>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</si>
  <si>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</si>
  <si>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</si>
  <si>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</si>
  <si>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</si>
  <si>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</si>
  <si>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</si>
  <si>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</si>
  <si>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</si>
  <si>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</si>
  <si>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</si>
  <si>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</si>
  <si>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</si>
  <si>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</si>
  <si>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</si>
  <si>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</si>
  <si>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</si>
  <si>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</si>
  <si>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</si>
  <si>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</si>
  <si>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</si>
  <si>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</si>
  <si>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</si>
  <si>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</si>
  <si>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</si>
  <si>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</si>
  <si>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</si>
  <si>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</si>
  <si>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</si>
  <si>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</si>
  <si>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</si>
  <si>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</si>
  <si>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</si>
  <si>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</si>
  <si>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</si>
  <si>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</si>
  <si>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</si>
  <si>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</si>
  <si>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</si>
  <si>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</si>
  <si>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</si>
  <si>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</si>
  <si>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</si>
  <si>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</si>
  <si>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</si>
  <si>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</si>
  <si>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</si>
  <si>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</si>
  <si>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</si>
  <si>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</si>
  <si>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</si>
  <si>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</si>
  <si>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</si>
  <si>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</si>
  <si>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</si>
  <si>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</si>
  <si>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</si>
  <si>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</si>
  <si>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</si>
  <si>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</si>
  <si>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</si>
  <si>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</si>
  <si>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</si>
  <si>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</si>
  <si>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</si>
  <si>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</si>
  <si>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</si>
  <si>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</si>
  <si>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</si>
  <si>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</si>
  <si>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</si>
  <si>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</si>
  <si>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</si>
  <si>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</si>
  <si>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</si>
  <si>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</si>
  <si>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</si>
  <si>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</si>
  <si>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</si>
  <si>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</si>
  <si>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</si>
  <si>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</si>
  <si>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</si>
  <si>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</si>
  <si>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</si>
  <si>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</si>
  <si>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</si>
  <si>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</si>
  <si>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</si>
  <si>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</si>
  <si>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</si>
  <si>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</si>
  <si>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</si>
  <si>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</si>
  <si>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</si>
  <si>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</si>
  <si>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</si>
  <si>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</si>
  <si>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</si>
  <si>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</si>
  <si>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</si>
  <si>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</si>
  <si>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</si>
  <si>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</si>
  <si>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</si>
  <si>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</si>
  <si>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</si>
  <si>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</si>
  <si>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</si>
  <si>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</si>
  <si>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</si>
  <si>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</si>
  <si>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</si>
  <si>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</si>
  <si>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</si>
  <si>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</si>
  <si>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</si>
  <si>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</si>
  <si>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</si>
  <si>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</si>
  <si>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</si>
  <si>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</si>
  <si>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</si>
  <si>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</si>
  <si>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</si>
  <si>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</si>
  <si>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</si>
  <si>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</si>
  <si>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</si>
  <si>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</si>
  <si>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</si>
  <si>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</si>
  <si>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</si>
  <si>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</si>
  <si>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</si>
  <si>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</si>
  <si>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</si>
  <si>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</si>
  <si>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</si>
  <si>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</si>
  <si>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</si>
  <si>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</si>
  <si>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</si>
  <si>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</si>
  <si>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</si>
  <si>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</si>
  <si>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</si>
  <si>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</si>
  <si>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</si>
  <si>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</si>
  <si>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</si>
  <si>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</si>
  <si>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</si>
  <si>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</si>
  <si>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</si>
  <si>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</si>
  <si>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</si>
  <si>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</si>
  <si>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</si>
  <si>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</si>
  <si>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</si>
  <si>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</si>
  <si>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</si>
  <si>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</si>
  <si>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</si>
  <si>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</si>
  <si>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</si>
  <si>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</si>
  <si>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</si>
  <si>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</si>
  <si>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</si>
  <si>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</si>
  <si>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</si>
  <si>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</si>
  <si>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</si>
  <si>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</si>
  <si>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</si>
  <si>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</si>
  <si>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</si>
  <si>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</si>
  <si>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</si>
  <si>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</si>
  <si>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</si>
  <si>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</si>
  <si>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</si>
  <si>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</si>
  <si>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</si>
  <si>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</si>
  <si>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</si>
  <si>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</si>
  <si>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</si>
  <si>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</si>
  <si>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</si>
  <si>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</si>
  <si>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</si>
  <si>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</si>
  <si>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</si>
  <si>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</si>
  <si>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</si>
  <si>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</si>
  <si>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</si>
  <si>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</si>
  <si>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</si>
  <si>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</si>
  <si>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</si>
  <si>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</si>
  <si>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</si>
  <si>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</si>
  <si>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</si>
  <si>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</si>
  <si>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</si>
  <si>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</si>
  <si>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</si>
  <si>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</si>
  <si>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</si>
  <si>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</si>
  <si>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</si>
  <si>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</si>
  <si>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</si>
  <si>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</si>
  <si>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</si>
  <si>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</si>
  <si>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</si>
  <si>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</si>
  <si>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</si>
  <si>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</si>
  <si>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</si>
  <si>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</si>
  <si>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</si>
  <si>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</si>
  <si>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</si>
  <si>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</si>
  <si>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</si>
  <si>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</si>
  <si>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</si>
  <si>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</si>
  <si>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</si>
  <si>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</si>
  <si>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</si>
  <si>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</si>
  <si>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</si>
  <si>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</si>
  <si>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</si>
  <si>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</si>
  <si>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</si>
  <si>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</si>
  <si>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</si>
  <si>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</si>
  <si>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</si>
  <si>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</si>
  <si>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</si>
  <si>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</si>
  <si>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</si>
  <si>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</si>
  <si>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</si>
  <si>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</si>
  <si>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</si>
  <si>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</si>
  <si>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</si>
  <si>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</si>
  <si>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</si>
  <si>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</si>
  <si>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</si>
  <si>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</si>
  <si>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</si>
  <si>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</si>
  <si>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</si>
  <si>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</si>
  <si>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</si>
  <si>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</si>
  <si>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</si>
  <si>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</si>
  <si>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</si>
  <si>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</si>
  <si>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</si>
  <si>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</si>
  <si>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</si>
  <si>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</si>
  <si>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</si>
  <si>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</si>
  <si>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</si>
  <si>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</si>
  <si>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</si>
  <si>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</si>
  <si>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</si>
  <si>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</si>
  <si>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</si>
  <si>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</si>
  <si>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</si>
  <si>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</si>
  <si>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</si>
  <si>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</si>
  <si>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</si>
  <si>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</si>
  <si>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</si>
  <si>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</si>
  <si>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</si>
  <si>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</si>
  <si>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</si>
  <si>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</si>
  <si>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</si>
  <si>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</si>
  <si>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</si>
  <si>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</si>
  <si>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</si>
  <si>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</si>
  <si>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</si>
  <si>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</si>
  <si>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</si>
  <si>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</si>
  <si>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</si>
  <si>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</si>
  <si>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</si>
  <si>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</si>
  <si>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</si>
  <si>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</si>
  <si>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</si>
  <si>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</si>
  <si>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</si>
  <si>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</si>
  <si>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</si>
  <si>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</si>
  <si>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</si>
  <si>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</si>
  <si>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</si>
  <si>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</si>
  <si>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</si>
  <si>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</si>
  <si>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</si>
  <si>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</si>
  <si>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</si>
  <si>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</si>
  <si>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</si>
  <si>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</si>
  <si>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</si>
  <si>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</si>
  <si>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</si>
  <si>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</si>
  <si>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</si>
  <si>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</si>
  <si>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</si>
  <si>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</si>
  <si>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</si>
  <si>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</si>
  <si>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</si>
  <si>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</si>
  <si>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</si>
  <si>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</si>
  <si>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</si>
  <si>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</si>
  <si>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</si>
  <si>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</si>
  <si>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</si>
  <si>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</si>
  <si>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</si>
  <si>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</si>
  <si>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</si>
  <si>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</si>
  <si>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</si>
  <si>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</si>
  <si>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</si>
  <si>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</si>
  <si>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</si>
  <si>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</si>
  <si>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</si>
  <si>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</si>
  <si>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</si>
  <si>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</si>
  <si>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</si>
  <si>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</si>
  <si>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</si>
  <si>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</si>
  <si>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</si>
  <si>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</si>
  <si>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</si>
  <si>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</si>
  <si>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</si>
  <si>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</si>
  <si>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</si>
  <si>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</si>
  <si>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</si>
  <si>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</si>
  <si>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</si>
  <si>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</si>
  <si>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</si>
  <si>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</si>
  <si>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</si>
  <si>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</si>
  <si>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</si>
  <si>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</si>
  <si>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</si>
  <si>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</si>
  <si>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</si>
  <si>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</si>
  <si>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</si>
  <si>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</si>
  <si>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</si>
  <si>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</si>
  <si>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</si>
  <si>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</si>
  <si>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</si>
  <si>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</si>
  <si>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</si>
  <si>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</si>
  <si>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</si>
  <si>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</si>
  <si>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</si>
  <si>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</si>
  <si>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</si>
  <si>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</si>
  <si>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</si>
  <si>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</si>
  <si>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</si>
  <si>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</si>
  <si>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</si>
  <si>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</si>
  <si>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</si>
  <si>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</si>
  <si>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</si>
  <si>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</si>
  <si>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</si>
  <si>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</si>
  <si>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</si>
  <si>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</si>
  <si>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</si>
  <si>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</si>
  <si>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</si>
  <si>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</si>
  <si>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</si>
  <si>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</si>
  <si>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</si>
  <si>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</si>
  <si>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</si>
  <si>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</si>
  <si>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</si>
  <si>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</si>
  <si>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</si>
  <si>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</si>
  <si>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</si>
  <si>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</si>
  <si>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</si>
  <si>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</si>
  <si>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</si>
  <si>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</si>
  <si>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</si>
  <si>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</si>
  <si>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</si>
  <si>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</si>
  <si>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</si>
  <si>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</si>
  <si>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</si>
  <si>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</si>
  <si>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</si>
  <si>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</si>
  <si>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</si>
  <si>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</si>
  <si>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</si>
  <si>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</si>
  <si>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</si>
  <si>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</si>
  <si>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</si>
  <si>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</si>
  <si>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</si>
  <si>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</si>
  <si>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</si>
  <si>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</si>
  <si>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</si>
  <si>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</si>
  <si>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</si>
  <si>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</si>
  <si>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</si>
  <si>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</si>
  <si>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</si>
  <si>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</si>
  <si>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</si>
  <si>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</si>
  <si>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</si>
  <si>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</si>
  <si>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</si>
  <si>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</si>
  <si>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</si>
  <si>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</si>
  <si>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</si>
  <si>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</si>
  <si>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</si>
  <si>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</si>
  <si>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</si>
  <si>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</si>
  <si>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</si>
  <si>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</si>
  <si>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</si>
  <si>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</si>
  <si>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</si>
  <si>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</si>
  <si>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</si>
  <si>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</si>
  <si>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</si>
  <si>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</si>
  <si>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</si>
  <si>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</si>
  <si>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</si>
  <si>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</si>
  <si>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</si>
  <si>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</si>
  <si>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</si>
  <si>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</si>
  <si>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</si>
  <si>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</si>
  <si>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</si>
  <si>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</si>
  <si>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</si>
  <si>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</si>
  <si>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</si>
  <si>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</si>
  <si>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</si>
  <si>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</si>
  <si>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</si>
  <si>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</si>
  <si>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</si>
  <si>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</si>
  <si>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</si>
  <si>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</si>
  <si>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</si>
  <si>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</si>
  <si>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</si>
  <si>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</si>
  <si>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</si>
  <si>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</si>
  <si>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</si>
  <si>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</si>
  <si>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</si>
  <si>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</si>
  <si>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</si>
  <si>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</si>
  <si>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</si>
  <si>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</si>
  <si>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</si>
  <si>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</si>
  <si>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</si>
  <si>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</si>
  <si>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</si>
  <si>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</si>
  <si>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</si>
  <si>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</si>
  <si>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</si>
  <si>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</si>
  <si>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</si>
  <si>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</si>
  <si>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</si>
  <si>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</si>
  <si>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</si>
  <si>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</si>
  <si>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</si>
  <si>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</si>
  <si>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</si>
  <si>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</si>
  <si>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</si>
  <si>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</si>
  <si>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</si>
  <si>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</si>
  <si>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</si>
  <si>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</si>
  <si>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</si>
  <si>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</si>
  <si>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</si>
  <si>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</si>
  <si>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</si>
  <si>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</si>
  <si>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</si>
  <si>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</si>
  <si>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</si>
  <si>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</si>
  <si>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</si>
  <si>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</si>
  <si>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</si>
  <si>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</si>
  <si>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</si>
  <si>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</si>
  <si>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</si>
  <si>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</si>
  <si>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</si>
  <si>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</si>
  <si>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</si>
  <si>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</si>
  <si>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</si>
  <si>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</si>
  <si>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</si>
  <si>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</si>
  <si>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</si>
  <si>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</si>
  <si>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</si>
  <si>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</si>
  <si>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</si>
  <si>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</si>
  <si>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</si>
  <si>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</si>
  <si>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</si>
  <si>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</si>
  <si>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</si>
  <si>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</si>
  <si>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</si>
  <si>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</si>
  <si>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</si>
  <si>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</si>
  <si>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</si>
  <si>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</si>
  <si>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</si>
  <si>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</si>
  <si>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</si>
  <si>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</si>
  <si>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</si>
  <si>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</si>
  <si>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</si>
  <si>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</si>
  <si>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</si>
  <si>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</si>
  <si>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</si>
  <si>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</si>
  <si>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</si>
  <si>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</si>
  <si>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</si>
  <si>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</si>
  <si>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</si>
  <si>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</si>
  <si>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</si>
  <si>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</si>
  <si>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</si>
  <si>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</si>
  <si>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</si>
  <si>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</si>
  <si>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</si>
  <si>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</si>
  <si>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</si>
  <si>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</si>
  <si>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</si>
  <si>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</si>
  <si>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</si>
  <si>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</si>
  <si>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</si>
  <si>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</si>
  <si>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</si>
  <si>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</si>
  <si>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</si>
  <si>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</si>
  <si>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</si>
  <si>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</si>
  <si>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</si>
  <si>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</si>
  <si>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</si>
  <si>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</si>
  <si>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</si>
  <si>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</si>
  <si>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</si>
  <si>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</si>
  <si>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</si>
  <si>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</si>
  <si>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</si>
  <si>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</si>
  <si>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</si>
  <si>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</si>
  <si>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</si>
  <si>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</si>
  <si>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</si>
  <si>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</si>
  <si>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</si>
  <si>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</si>
  <si>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</si>
  <si>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</si>
  <si>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</si>
  <si>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</si>
  <si>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</si>
  <si>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</si>
  <si>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</si>
  <si>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</si>
  <si>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</si>
  <si>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</si>
  <si>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</si>
  <si>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</si>
  <si>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</si>
  <si>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</si>
  <si>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</si>
  <si>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</si>
  <si>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</si>
  <si>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</si>
  <si>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</si>
  <si>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</si>
  <si>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</si>
  <si>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</si>
  <si>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</si>
  <si>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</si>
  <si>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</si>
  <si>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</si>
  <si>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</si>
  <si>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</si>
  <si>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</si>
  <si>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</si>
  <si>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</si>
  <si>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</si>
  <si>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</si>
  <si>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</si>
  <si>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</si>
  <si>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</si>
  <si>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</si>
  <si>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</si>
  <si>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</si>
  <si>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</si>
  <si>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</si>
  <si>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</si>
  <si>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</si>
  <si>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</si>
  <si>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</si>
  <si>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</si>
  <si>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</si>
  <si>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</si>
  <si>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</si>
  <si>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</si>
  <si>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</si>
  <si>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</si>
  <si>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</si>
  <si>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</si>
  <si>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</si>
  <si>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</si>
  <si>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</si>
  <si>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</si>
  <si>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</si>
  <si>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</si>
  <si>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</si>
  <si>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</si>
  <si>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</si>
  <si>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</si>
  <si>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</si>
  <si>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</si>
  <si>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</si>
  <si>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</si>
  <si>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</si>
  <si>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</si>
  <si>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</si>
  <si>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</si>
  <si>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</si>
  <si>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</si>
  <si>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</si>
  <si>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</si>
  <si>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</si>
  <si>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</si>
  <si>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</si>
  <si>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</si>
  <si>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</si>
  <si>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</si>
  <si>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</si>
  <si>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</si>
  <si>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</si>
  <si>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</si>
  <si>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</si>
  <si>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</si>
  <si>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</si>
  <si>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</si>
  <si>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</si>
  <si>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</si>
  <si>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</si>
  <si>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</si>
  <si>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</si>
  <si>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</si>
  <si>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</si>
  <si>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</si>
  <si>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</si>
  <si>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</si>
  <si>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</si>
  <si>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</si>
  <si>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</si>
  <si>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</si>
  <si>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</si>
  <si>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</si>
  <si>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</si>
  <si>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</si>
  <si>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</si>
  <si>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</si>
  <si>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</si>
  <si>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</si>
  <si>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</si>
  <si>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</si>
  <si>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</si>
  <si>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</si>
  <si>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</si>
  <si>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</si>
  <si>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</si>
  <si>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</si>
  <si>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</si>
  <si>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</si>
  <si>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</si>
  <si>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</si>
  <si>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</si>
  <si>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</si>
  <si>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</si>
  <si>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</si>
  <si>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</si>
  <si>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</si>
  <si>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</si>
  <si>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</si>
  <si>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</si>
  <si>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</si>
  <si>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</si>
  <si>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</si>
  <si>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</si>
  <si>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</si>
  <si>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</si>
  <si>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</si>
  <si>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</si>
  <si>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</si>
  <si>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</si>
  <si>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</si>
  <si>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</si>
  <si>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</si>
  <si>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</si>
  <si>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</si>
  <si>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</si>
  <si>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</si>
  <si>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</si>
  <si>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</si>
  <si>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</si>
  <si>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</si>
  <si>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</si>
  <si>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</si>
  <si>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</si>
  <si>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</si>
  <si>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</si>
  <si>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</si>
  <si>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</si>
  <si>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</si>
  <si>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</si>
  <si>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</si>
  <si>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</si>
  <si>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</si>
  <si>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</si>
  <si>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</si>
  <si>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</si>
  <si>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</si>
  <si>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</si>
  <si>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</si>
  <si>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</si>
  <si>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</si>
  <si>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</si>
  <si>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</si>
  <si>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</si>
  <si>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</si>
  <si>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</si>
  <si>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</si>
  <si>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</si>
  <si>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</si>
  <si>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</si>
  <si>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</si>
  <si>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</si>
  <si>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</si>
  <si>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</si>
  <si>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</si>
  <si>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</si>
  <si>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</si>
  <si>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</si>
  <si>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</si>
  <si>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</si>
  <si>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</si>
  <si>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</si>
  <si>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</si>
  <si>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</si>
  <si>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</si>
  <si>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</si>
  <si>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</si>
  <si>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</si>
  <si>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</si>
  <si>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</si>
  <si>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</si>
  <si>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</si>
  <si>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</si>
  <si>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</si>
  <si>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</si>
  <si>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</si>
  <si>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</si>
  <si>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</si>
  <si>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</si>
  <si>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</si>
  <si>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</si>
  <si>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</si>
  <si>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</si>
  <si>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</si>
  <si>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</si>
  <si>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</si>
  <si>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</si>
  <si>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</si>
  <si>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</si>
  <si>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</si>
  <si>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</si>
  <si>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</si>
  <si>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</si>
  <si>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</si>
  <si>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</si>
  <si>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</si>
  <si>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</si>
  <si>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</si>
  <si>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</si>
  <si>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</si>
  <si>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</si>
  <si>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</si>
  <si>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</si>
  <si>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</si>
  <si>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</si>
  <si>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</si>
  <si>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</si>
  <si>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</si>
  <si>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</si>
  <si>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</si>
  <si>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</si>
  <si>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</si>
  <si>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</si>
  <si>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</si>
  <si>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</si>
  <si>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</si>
  <si>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</si>
  <si>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</si>
  <si>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</si>
  <si>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</si>
  <si>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</si>
  <si>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</si>
  <si>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</si>
  <si>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</si>
  <si>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</si>
  <si>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</si>
  <si>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</si>
  <si>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</si>
  <si>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</si>
  <si>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</si>
  <si>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</si>
  <si>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</si>
  <si>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</si>
  <si>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</si>
  <si>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</si>
  <si>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</si>
  <si>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</si>
  <si>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</si>
  <si>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</si>
  <si>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</si>
  <si>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</si>
  <si>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</si>
  <si>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</si>
  <si>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</si>
  <si>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</si>
  <si>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</si>
  <si>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</si>
  <si>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</si>
  <si>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</si>
  <si>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</si>
  <si>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</si>
  <si>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</si>
  <si>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</si>
  <si>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</si>
  <si>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</si>
  <si>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</si>
  <si>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</si>
  <si>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</si>
  <si>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</si>
  <si>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</si>
  <si>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</si>
  <si>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</si>
  <si>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</si>
  <si>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</si>
  <si>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</si>
  <si>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</si>
  <si>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</si>
  <si>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</si>
  <si>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</si>
  <si>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</si>
  <si>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</si>
  <si>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</si>
  <si>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</si>
  <si>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</si>
  <si>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</si>
  <si>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</si>
  <si>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</si>
  <si>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</si>
  <si>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</si>
  <si>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</si>
  <si>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</si>
  <si>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</si>
  <si>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</si>
  <si>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</si>
  <si>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</si>
  <si>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</si>
  <si>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</si>
  <si>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</si>
  <si>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</si>
  <si>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</si>
  <si>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</si>
  <si>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</si>
  <si>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</si>
  <si>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</si>
  <si>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</si>
  <si>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</si>
  <si>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</si>
  <si>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</si>
  <si>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</si>
  <si>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</si>
  <si>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</si>
  <si>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</si>
  <si>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</si>
  <si>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</si>
  <si>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</si>
  <si>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</si>
  <si>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</si>
  <si>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</si>
  <si>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</si>
  <si>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</si>
  <si>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</si>
  <si>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</si>
  <si>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</si>
  <si>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</si>
  <si>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</si>
  <si>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</si>
  <si>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</si>
  <si>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</si>
  <si>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</si>
  <si>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</si>
  <si>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</si>
  <si>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</si>
  <si>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</si>
  <si>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</si>
  <si>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</si>
  <si>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</si>
  <si>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</si>
  <si>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</si>
  <si>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</si>
  <si>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</si>
  <si>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</si>
  <si>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</si>
  <si>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</si>
  <si>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</si>
  <si>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</si>
  <si>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</si>
  <si>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</si>
  <si>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</si>
  <si>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</si>
  <si>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</si>
  <si>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</si>
  <si>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</si>
  <si>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</si>
  <si>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</si>
  <si>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</si>
  <si>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</si>
  <si>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</si>
  <si>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</si>
  <si>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</si>
  <si>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</si>
  <si>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</si>
  <si>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</si>
  <si>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</si>
  <si>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</si>
  <si>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</si>
  <si>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</si>
  <si>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</si>
  <si>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</si>
  <si>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</si>
  <si>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</si>
  <si>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</si>
  <si>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</si>
  <si>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</si>
  <si>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</si>
  <si>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</si>
  <si>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</si>
  <si>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</si>
  <si>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</si>
  <si>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</si>
  <si>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</si>
  <si>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</si>
  <si>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</si>
  <si>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</si>
  <si>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</si>
  <si>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</si>
  <si>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</si>
  <si>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</si>
  <si>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</si>
  <si>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</si>
  <si>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</si>
  <si>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</si>
  <si>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</si>
  <si>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</si>
  <si>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</si>
  <si>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</si>
  <si>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</si>
  <si>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</si>
  <si>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</si>
  <si>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</si>
  <si>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</si>
  <si>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</si>
  <si>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</si>
  <si>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</si>
  <si>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</si>
  <si>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</si>
  <si>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</si>
  <si>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</si>
  <si>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</si>
  <si>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</si>
  <si>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</si>
  <si>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</si>
  <si>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</si>
  <si>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</si>
  <si>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</si>
  <si>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</si>
  <si>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</si>
  <si>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</si>
  <si>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</si>
  <si>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</si>
  <si>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</si>
  <si>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</si>
  <si>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</si>
  <si>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</si>
  <si>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</si>
  <si>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</si>
  <si>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</si>
  <si>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</si>
  <si>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</si>
  <si>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</si>
  <si>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</si>
  <si>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</si>
  <si>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</si>
  <si>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</si>
  <si>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</si>
  <si>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</si>
  <si>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</si>
  <si>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</si>
  <si>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</si>
  <si>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</si>
  <si>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</si>
  <si>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</si>
  <si>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</si>
  <si>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</si>
  <si>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</si>
  <si>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</si>
  <si>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</si>
  <si>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</si>
  <si>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</si>
  <si>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</si>
  <si>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</si>
  <si>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</si>
  <si>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</si>
  <si>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</si>
  <si>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</si>
  <si>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</si>
  <si>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</si>
  <si>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</si>
  <si>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</si>
  <si>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</si>
  <si>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</si>
  <si>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</si>
  <si>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</si>
  <si>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</si>
  <si>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</si>
  <si>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</si>
  <si>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</si>
  <si>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</si>
  <si>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</si>
  <si>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</si>
  <si>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</si>
  <si>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</si>
  <si>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</si>
  <si>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</si>
  <si>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</si>
  <si>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</si>
  <si>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</si>
  <si>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</si>
  <si>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</si>
  <si>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</si>
  <si>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</si>
  <si>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</si>
  <si>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</si>
  <si>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</si>
  <si>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</si>
  <si>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</si>
  <si>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</si>
  <si>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</si>
  <si>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</si>
  <si>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</si>
  <si>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</si>
  <si>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</si>
  <si>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</si>
  <si>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</si>
  <si>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</si>
  <si>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</si>
  <si>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</si>
  <si>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</si>
  <si>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</si>
  <si>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</si>
  <si>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</si>
  <si>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</si>
  <si>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</si>
  <si>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</si>
  <si>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</si>
  <si>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</si>
  <si>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</si>
  <si>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</si>
  <si>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</si>
  <si>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</si>
  <si>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</si>
  <si>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</si>
  <si>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</si>
  <si>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</si>
  <si>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</si>
  <si>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</si>
  <si>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</si>
  <si>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</si>
  <si>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</si>
  <si>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</si>
  <si>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</si>
  <si>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</si>
  <si>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</si>
  <si>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</si>
  <si>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</si>
  <si>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</si>
  <si>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</si>
  <si>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</si>
  <si>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</si>
  <si>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</si>
  <si>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</si>
  <si>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</si>
  <si>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</si>
  <si>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</si>
  <si>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</si>
  <si>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</si>
  <si>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</si>
  <si>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</si>
  <si>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</si>
  <si>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</si>
  <si>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</si>
  <si>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</si>
  <si>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</si>
  <si>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</si>
  <si>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</si>
  <si>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</si>
  <si>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</si>
  <si>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</si>
  <si>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</si>
  <si>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</si>
  <si>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</si>
  <si>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</si>
  <si>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</si>
  <si>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</si>
  <si>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</si>
  <si>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</si>
  <si>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</si>
  <si>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</si>
  <si>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</si>
  <si>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</si>
  <si>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</si>
  <si>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</si>
  <si>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</si>
  <si>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</si>
  <si>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</si>
  <si>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</si>
  <si>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</si>
  <si>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</si>
  <si>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</si>
  <si>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</si>
  <si>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</si>
  <si>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</si>
  <si>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</si>
  <si>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</si>
  <si>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</si>
  <si>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</si>
  <si>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</si>
  <si>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</si>
  <si>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</si>
  <si>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</si>
  <si>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</si>
  <si>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</si>
  <si>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</si>
  <si>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</si>
  <si>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</si>
  <si>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</si>
  <si>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</si>
  <si>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</si>
  <si>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</si>
  <si>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</si>
  <si>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</si>
  <si>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</si>
  <si>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</si>
  <si>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</si>
  <si>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</si>
  <si>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</si>
  <si>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</si>
  <si>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</si>
  <si>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</si>
  <si>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</si>
  <si>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</si>
  <si>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</si>
  <si>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</si>
  <si>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</si>
  <si>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</si>
  <si>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</si>
  <si>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</si>
  <si>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</si>
  <si>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</si>
  <si>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</si>
  <si>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</si>
  <si>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</si>
  <si>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</si>
  <si>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</si>
  <si>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</si>
  <si>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</si>
  <si>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</si>
  <si>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</si>
  <si>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</si>
  <si>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</si>
  <si>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</si>
  <si>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</si>
  <si>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</si>
  <si>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</si>
  <si>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</si>
  <si>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</si>
  <si>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</si>
  <si>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</si>
  <si>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</si>
  <si>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</si>
  <si>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</si>
  <si>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</si>
  <si>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</si>
  <si>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</si>
  <si>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</si>
  <si>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</si>
  <si>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</si>
  <si>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</si>
  <si>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</si>
  <si>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</si>
  <si>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</si>
  <si>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</si>
  <si>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</si>
  <si>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</si>
  <si>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</si>
  <si>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</si>
  <si>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</si>
  <si>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</si>
  <si>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</si>
  <si>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</si>
  <si>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</si>
  <si>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</si>
  <si>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</si>
  <si>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</si>
  <si>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</si>
  <si>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</si>
  <si>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</si>
  <si>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</si>
  <si>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</si>
  <si>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</si>
  <si>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</si>
  <si>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</si>
  <si>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</si>
  <si>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</si>
  <si>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</si>
  <si>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</si>
  <si>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</si>
  <si>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</si>
  <si>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</si>
  <si>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</si>
  <si>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</si>
  <si>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</si>
  <si>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</si>
  <si>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</si>
  <si>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</si>
  <si>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</si>
  <si>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</si>
  <si>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</si>
  <si>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</si>
  <si>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</si>
  <si>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</si>
  <si>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</si>
  <si>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</si>
  <si>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</si>
  <si>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</si>
  <si>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</si>
  <si>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</si>
  <si>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</si>
  <si>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</si>
  <si>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</si>
  <si>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</si>
  <si>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</si>
  <si>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</si>
  <si>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</si>
  <si>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</si>
  <si>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</si>
  <si>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</si>
  <si>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</si>
  <si>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</si>
  <si>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</si>
  <si>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</si>
  <si>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</si>
  <si>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</si>
  <si>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</si>
  <si>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</si>
  <si>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</si>
  <si>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</si>
  <si>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</si>
  <si>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</si>
  <si>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</si>
  <si>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</si>
  <si>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</si>
  <si>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</si>
  <si>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</si>
  <si>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</si>
  <si>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</si>
  <si>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</si>
  <si>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</si>
  <si>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</si>
  <si>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</si>
  <si>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</si>
  <si>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</si>
  <si>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</si>
  <si>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</si>
  <si>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</si>
  <si>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</si>
  <si>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</si>
  <si>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</si>
  <si>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</si>
  <si>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</si>
  <si>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</si>
  <si>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</si>
  <si>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</si>
  <si>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</si>
  <si>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</si>
  <si>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</si>
  <si>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</si>
  <si>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</si>
  <si>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</si>
  <si>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</si>
  <si>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</si>
  <si>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</si>
  <si>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</si>
  <si>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</si>
  <si>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</si>
  <si>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</si>
  <si>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</si>
  <si>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</si>
  <si>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</si>
  <si>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</si>
  <si>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</si>
  <si>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</si>
  <si>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</si>
  <si>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</si>
  <si>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</si>
  <si>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</si>
  <si>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</si>
  <si>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</si>
  <si>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</si>
  <si>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</si>
  <si>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</si>
  <si>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</si>
  <si>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</si>
  <si>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</si>
  <si>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</si>
  <si>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</si>
  <si>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</si>
  <si>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</si>
  <si>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</si>
  <si>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</si>
  <si>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</si>
  <si>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</si>
  <si>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</si>
  <si>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</si>
  <si>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</si>
  <si>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</si>
  <si>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</si>
  <si>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</si>
  <si>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</si>
  <si>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</si>
  <si>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</si>
  <si>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</si>
  <si>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</si>
  <si>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</si>
  <si>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</si>
  <si>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</si>
  <si>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</si>
  <si>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</si>
  <si>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</si>
  <si>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</si>
  <si>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</si>
  <si>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</si>
  <si>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</si>
  <si>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</si>
  <si>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</si>
  <si>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</si>
  <si>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</si>
  <si>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</si>
  <si>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</si>
  <si>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</si>
  <si>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</si>
  <si>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</si>
  <si>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</si>
  <si>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</si>
  <si>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</si>
  <si>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</si>
  <si>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</si>
  <si>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</si>
  <si>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</si>
  <si>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</si>
  <si>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</si>
  <si>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</si>
  <si>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</si>
  <si>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</si>
  <si>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</si>
  <si>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</si>
  <si>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</si>
  <si>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</si>
  <si>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</si>
  <si>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</si>
  <si>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</si>
  <si>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</si>
  <si>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</si>
  <si>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</si>
  <si>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</si>
  <si>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</si>
  <si>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</si>
  <si>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</si>
  <si>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</si>
  <si>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</si>
  <si>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</si>
  <si>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</si>
  <si>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</si>
  <si>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</si>
  <si>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</si>
  <si>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</si>
  <si>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</si>
  <si>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</si>
  <si>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</si>
  <si>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</si>
  <si>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</si>
  <si>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</si>
  <si>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</si>
  <si>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</si>
  <si>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</si>
  <si>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</si>
  <si>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</si>
  <si>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</si>
  <si>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</si>
  <si>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</si>
  <si>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</si>
  <si>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</si>
  <si>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</si>
  <si>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</si>
  <si>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</si>
  <si>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</si>
  <si>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</si>
  <si>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</si>
  <si>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</si>
  <si>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</si>
  <si>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</si>
  <si>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</si>
  <si>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</si>
  <si>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</si>
  <si>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</si>
  <si>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</si>
  <si>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</si>
  <si>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</si>
  <si>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</si>
  <si>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</si>
  <si>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</si>
  <si>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</si>
  <si>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</si>
  <si>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</si>
  <si>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</si>
  <si>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</si>
  <si>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</si>
  <si>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</si>
  <si>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</si>
  <si>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</si>
  <si>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</si>
  <si>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</si>
  <si>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</si>
  <si>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</si>
  <si>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</si>
  <si>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</si>
  <si>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</si>
  <si>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</si>
  <si>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</si>
  <si>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</si>
  <si>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</si>
  <si>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</si>
  <si>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</si>
  <si>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</si>
  <si>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</si>
  <si>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</si>
  <si>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</si>
  <si>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</si>
  <si>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</si>
  <si>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</si>
  <si>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</si>
  <si>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</si>
  <si>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</si>
  <si>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</si>
  <si>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</si>
  <si>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</si>
  <si>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</si>
  <si>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</si>
  <si>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</si>
  <si>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</si>
  <si>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</si>
  <si>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</si>
  <si>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</si>
  <si>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</si>
  <si>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</si>
  <si>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</si>
  <si>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</si>
  <si>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</si>
  <si>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</si>
  <si>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</si>
  <si>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</si>
  <si>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</si>
  <si>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</si>
  <si>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</si>
  <si>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</si>
  <si>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</si>
  <si>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</si>
  <si>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</si>
  <si>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</si>
  <si>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</si>
  <si>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</si>
  <si>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</si>
  <si>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</si>
  <si>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</si>
  <si>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</si>
  <si>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</si>
  <si>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</si>
  <si>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</si>
  <si>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</si>
  <si>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</si>
  <si>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</si>
  <si>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</si>
  <si>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</si>
  <si>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</si>
  <si>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</si>
  <si>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</si>
  <si>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</si>
  <si>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</si>
  <si>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</si>
  <si>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</si>
  <si>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</si>
  <si>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</si>
  <si>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</si>
  <si>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</si>
  <si>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</si>
  <si>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</si>
  <si>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</si>
  <si>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</si>
  <si>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</si>
  <si>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</si>
  <si>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</si>
  <si>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</si>
  <si>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</si>
  <si>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</si>
  <si>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</si>
  <si>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</si>
  <si>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</si>
  <si>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</si>
  <si>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</si>
  <si>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</si>
  <si>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</si>
  <si>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</si>
  <si>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</si>
  <si>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</si>
  <si>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</si>
  <si>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</si>
  <si>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</si>
  <si>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</si>
  <si>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</si>
  <si>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</si>
  <si>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</si>
  <si>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</si>
  <si>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</si>
  <si>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</si>
  <si>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</si>
  <si>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</si>
  <si>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</si>
  <si>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</si>
  <si>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</si>
  <si>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</si>
  <si>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</si>
  <si>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</si>
  <si>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</si>
  <si>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</si>
  <si>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</si>
  <si>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</si>
  <si>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</si>
  <si>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</si>
  <si>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</si>
  <si>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</si>
  <si>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</si>
  <si>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</si>
  <si>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</si>
  <si>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</si>
  <si>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</si>
  <si>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</si>
  <si>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</si>
  <si>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</si>
  <si>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</si>
  <si>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</si>
  <si>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</si>
  <si>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</si>
  <si>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</si>
  <si>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</si>
  <si>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</si>
  <si>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</si>
  <si>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</si>
  <si>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</si>
  <si>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</si>
  <si>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</si>
  <si>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</si>
  <si>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</si>
  <si>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</si>
  <si>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</si>
  <si>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</si>
  <si>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</si>
  <si>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</si>
  <si>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</si>
  <si>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</si>
  <si>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</si>
  <si>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</si>
  <si>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</si>
  <si>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</si>
  <si>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</si>
  <si>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</si>
  <si>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</si>
  <si>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</si>
  <si>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</si>
  <si>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</si>
  <si>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</si>
  <si>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</si>
  <si>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</si>
  <si>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</si>
  <si>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</si>
  <si>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</si>
  <si>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</si>
  <si>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</si>
  <si>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</si>
  <si>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</si>
  <si>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</si>
  <si>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</si>
  <si>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</si>
  <si>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</si>
  <si>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</si>
  <si>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</si>
  <si>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</si>
  <si>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</si>
  <si>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</si>
  <si>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</si>
  <si>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</si>
  <si>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</si>
  <si>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</si>
  <si>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</si>
  <si>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</si>
  <si>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</si>
  <si>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</si>
  <si>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</si>
  <si>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</si>
  <si>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</si>
  <si>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</si>
  <si>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</si>
  <si>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</si>
  <si>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</si>
  <si>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</si>
  <si>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</si>
  <si>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</si>
  <si>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</si>
  <si>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</si>
  <si>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</si>
  <si>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</si>
  <si>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</si>
  <si>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</si>
  <si>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</si>
  <si>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</si>
  <si>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</si>
  <si>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</si>
  <si>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</si>
  <si>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</si>
  <si>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</si>
  <si>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</si>
  <si>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</si>
  <si>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</si>
  <si>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</si>
  <si>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</si>
  <si>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</si>
  <si>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</si>
  <si>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</si>
  <si>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</si>
  <si>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</si>
  <si>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</si>
  <si>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</si>
  <si>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</si>
  <si>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</si>
  <si>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</si>
  <si>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</si>
  <si>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</si>
  <si>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</si>
  <si>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</si>
  <si>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</si>
  <si>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</si>
  <si>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</si>
  <si>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</si>
  <si>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</si>
  <si>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</si>
  <si>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</si>
  <si>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</si>
  <si>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</si>
  <si>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</si>
  <si>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</si>
  <si>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</si>
  <si>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</si>
  <si>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</si>
  <si>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</si>
  <si>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</si>
  <si>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</si>
  <si>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</si>
  <si>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</si>
  <si>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</si>
  <si>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</si>
  <si>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</si>
  <si>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</si>
  <si>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</si>
  <si>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</si>
  <si>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</si>
  <si>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</si>
  <si>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</si>
  <si>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</si>
  <si>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</si>
  <si>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</si>
  <si>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</si>
  <si>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</si>
  <si>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</si>
  <si>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</si>
  <si>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</si>
  <si>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</si>
  <si>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</si>
  <si>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</si>
  <si>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</si>
  <si>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</si>
  <si>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</si>
  <si>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</si>
  <si>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</si>
  <si>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</si>
  <si>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</si>
  <si>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</si>
  <si>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</si>
  <si>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</si>
  <si>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</si>
  <si>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</si>
  <si>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</si>
  <si>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</si>
  <si>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</si>
  <si>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</si>
  <si>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</si>
  <si>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</si>
  <si>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</si>
  <si>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</si>
  <si>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</si>
  <si>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</si>
  <si>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</si>
  <si>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</si>
  <si>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</si>
  <si>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</si>
  <si>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</si>
  <si>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</si>
  <si>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</si>
  <si>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</si>
  <si>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</si>
  <si>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</si>
  <si>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</si>
  <si>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</si>
  <si>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</si>
  <si>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</si>
  <si>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</si>
  <si>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</si>
  <si>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</si>
  <si>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</si>
  <si>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</si>
  <si>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</si>
  <si>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</si>
  <si>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</si>
  <si>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</si>
  <si>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</si>
  <si>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</si>
  <si>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</si>
  <si>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</si>
  <si>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</si>
  <si>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</si>
  <si>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</si>
  <si>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</si>
  <si>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</si>
  <si>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</si>
  <si>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</si>
  <si>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</si>
  <si>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</si>
  <si>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</si>
  <si>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</si>
  <si>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</si>
  <si>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</si>
  <si>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</si>
  <si>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</si>
  <si>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</si>
  <si>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</si>
  <si>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</si>
  <si>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</si>
  <si>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</si>
  <si>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</si>
  <si>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</si>
  <si>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</si>
  <si>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</si>
  <si>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</si>
  <si>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</si>
  <si>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</si>
  <si>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</si>
  <si>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</si>
  <si>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</si>
  <si>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</si>
  <si>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</si>
  <si>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</si>
  <si>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</si>
  <si>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</si>
  <si>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</si>
  <si>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</si>
  <si>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</si>
  <si>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</si>
  <si>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</si>
  <si>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</si>
  <si>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</si>
  <si>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</si>
  <si>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</si>
  <si>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</si>
  <si>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</si>
  <si>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</si>
  <si>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</si>
  <si>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</si>
  <si>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</si>
  <si>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</si>
  <si>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</si>
  <si>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</si>
  <si>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</si>
  <si>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</si>
  <si>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</si>
  <si>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</si>
  <si>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</si>
  <si>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</si>
  <si>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</si>
  <si>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</si>
  <si>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</si>
  <si>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</si>
  <si>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</si>
  <si>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</si>
  <si>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</si>
  <si>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</si>
  <si>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</si>
  <si>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</si>
  <si>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</si>
  <si>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</si>
  <si>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</si>
  <si>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</si>
  <si>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</si>
  <si>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</si>
  <si>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</si>
  <si>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</si>
  <si>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</si>
  <si>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</si>
  <si>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</si>
  <si>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</si>
  <si>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</si>
  <si>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</si>
  <si>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</si>
  <si>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</si>
  <si>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</si>
  <si>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</si>
  <si>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</si>
  <si>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</si>
  <si>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</si>
  <si>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</si>
  <si>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</si>
  <si>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</si>
  <si>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</si>
  <si>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</si>
  <si>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</si>
  <si>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</si>
  <si>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</si>
  <si>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</si>
  <si>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</si>
  <si>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</si>
  <si>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</si>
  <si>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</si>
  <si>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</si>
  <si>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</si>
  <si>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</si>
  <si>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</si>
  <si>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</si>
  <si>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</si>
  <si>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</si>
  <si>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</si>
  <si>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</si>
  <si>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</si>
  <si>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</si>
  <si>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</si>
  <si>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</si>
  <si>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</si>
  <si>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</si>
  <si>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</si>
  <si>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</si>
  <si>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</si>
  <si>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</si>
  <si>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</si>
  <si>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</si>
  <si>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</si>
  <si>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</si>
  <si>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</si>
  <si>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</si>
  <si>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</si>
  <si>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</si>
  <si>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</si>
  <si>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</si>
  <si>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</si>
  <si>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</si>
  <si>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</si>
  <si>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</si>
  <si>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</si>
  <si>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</si>
  <si>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</si>
  <si>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</si>
  <si>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</si>
  <si>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</si>
  <si>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</si>
  <si>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</si>
  <si>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</si>
  <si>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</si>
  <si>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</si>
  <si>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</si>
  <si>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</si>
  <si>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</si>
  <si>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</si>
  <si>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</si>
  <si>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</si>
  <si>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</si>
  <si>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</si>
  <si>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</si>
  <si>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</si>
  <si>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</si>
  <si>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</si>
  <si>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</si>
  <si>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</si>
  <si>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</si>
  <si>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</si>
  <si>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</si>
  <si>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</si>
  <si>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</si>
  <si>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</si>
  <si>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</si>
  <si>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</si>
  <si>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</si>
  <si>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</si>
  <si>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</si>
  <si>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</si>
  <si>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</si>
  <si>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</si>
  <si>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</si>
  <si>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</si>
  <si>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</si>
  <si>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</si>
  <si>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</si>
  <si>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</si>
  <si>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</si>
  <si>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</si>
  <si>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</si>
  <si>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</si>
  <si>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</si>
  <si>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</si>
  <si>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</si>
  <si>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</si>
  <si>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</si>
  <si>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</si>
  <si>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</si>
  <si>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</si>
  <si>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</si>
  <si>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</si>
  <si>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</si>
  <si>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</si>
  <si>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</si>
  <si>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</si>
  <si>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</si>
  <si>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</si>
  <si>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</si>
  <si>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</si>
  <si>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</si>
  <si>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</si>
  <si>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</si>
  <si>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</si>
  <si>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</si>
  <si>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</si>
  <si>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</si>
  <si>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</si>
  <si>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</si>
  <si>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</si>
  <si>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</si>
  <si>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</si>
  <si>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</si>
  <si>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</si>
  <si>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</si>
  <si>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</si>
  <si>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</si>
  <si>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</si>
  <si>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</si>
  <si>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</si>
  <si>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</si>
  <si>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</si>
  <si>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</si>
  <si>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</si>
  <si>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</si>
  <si>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</si>
  <si>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</si>
  <si>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</si>
  <si>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</si>
  <si>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</si>
  <si>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</si>
  <si>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</si>
  <si>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</si>
  <si>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</si>
  <si>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</si>
  <si>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</si>
  <si>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</si>
  <si>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</si>
  <si>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</si>
  <si>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</si>
  <si>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</si>
  <si>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</si>
  <si>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</si>
  <si>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</si>
  <si>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</si>
  <si>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</si>
  <si>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</si>
  <si>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</si>
  <si>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</si>
  <si>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</si>
  <si>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</si>
  <si>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</si>
  <si>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</si>
  <si>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</si>
  <si>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</si>
  <si>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</si>
  <si>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</si>
  <si>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</si>
  <si>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</si>
  <si>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</si>
  <si>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</si>
  <si>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</si>
  <si>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</si>
  <si>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</si>
  <si>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</si>
  <si>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</si>
  <si>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</si>
  <si>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</si>
  <si>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</si>
  <si>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</si>
  <si>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</si>
  <si>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</si>
  <si>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</si>
  <si>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</si>
  <si>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</si>
  <si>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</si>
  <si>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</si>
  <si>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</si>
  <si>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</si>
  <si>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</si>
  <si>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</si>
  <si>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</si>
  <si>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</si>
  <si>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</si>
  <si>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</si>
  <si>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</si>
  <si>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</si>
  <si>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</si>
  <si>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</si>
  <si>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</si>
  <si>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</si>
  <si>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</si>
  <si>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</si>
  <si>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</si>
  <si>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</si>
  <si>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</si>
  <si>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</si>
  <si>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</si>
  <si>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</si>
  <si>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</si>
  <si>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</si>
  <si>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</si>
  <si>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</si>
  <si>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</si>
  <si>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</si>
  <si>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</si>
  <si>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</si>
  <si>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</si>
  <si>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</si>
  <si>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</si>
  <si>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</si>
  <si>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</si>
  <si>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</si>
  <si>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</si>
  <si>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</si>
  <si>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</si>
  <si>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</si>
  <si>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</si>
  <si>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</si>
  <si>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</si>
  <si>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</si>
  <si>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</si>
  <si>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</si>
  <si>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</si>
  <si>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</si>
  <si>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</si>
  <si>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</si>
  <si>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</si>
  <si>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</si>
  <si>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</si>
  <si>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</si>
  <si>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</si>
  <si>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</si>
  <si>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</si>
  <si>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</si>
  <si>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</si>
  <si>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</si>
  <si>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</si>
  <si>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</si>
  <si>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</si>
  <si>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</si>
  <si>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</si>
  <si>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</si>
  <si>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</si>
  <si>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</si>
  <si>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</si>
  <si>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</si>
  <si>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</si>
  <si>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</si>
  <si>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</si>
  <si>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</si>
  <si>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</si>
  <si>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</si>
  <si>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</si>
  <si>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</si>
  <si>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</si>
  <si>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</si>
  <si>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</si>
  <si>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</si>
  <si>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</si>
  <si>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</si>
  <si>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</si>
  <si>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</si>
  <si>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</si>
  <si>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</si>
  <si>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</si>
  <si>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</si>
  <si>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</si>
  <si>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</si>
  <si>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</si>
  <si>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</si>
  <si>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</si>
  <si>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</si>
  <si>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</si>
  <si>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</si>
  <si>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</si>
  <si>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</si>
  <si>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</si>
  <si>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</si>
  <si>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</si>
  <si>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</si>
  <si>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</si>
  <si>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</si>
  <si>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</si>
  <si>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</si>
  <si>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</si>
  <si>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</si>
  <si>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</si>
  <si>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</si>
  <si>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</si>
  <si>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</si>
  <si>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</si>
  <si>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</si>
  <si>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</si>
  <si>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</si>
  <si>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</si>
  <si>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</si>
  <si>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</si>
  <si>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</si>
  <si>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</si>
  <si>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</si>
  <si>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</si>
  <si>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</si>
  <si>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</si>
  <si>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</si>
  <si>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</si>
  <si>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</si>
  <si>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</si>
  <si>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</si>
  <si>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</si>
  <si>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</si>
  <si>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</si>
  <si>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</si>
  <si>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</si>
  <si>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</si>
  <si>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</si>
  <si>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</si>
  <si>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</si>
  <si>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</si>
  <si>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</si>
  <si>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</si>
  <si>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</si>
  <si>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</si>
  <si>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</si>
  <si>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</si>
  <si>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</si>
  <si>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</si>
  <si>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</si>
  <si>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</si>
  <si>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</si>
  <si>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</si>
  <si>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</si>
  <si>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</si>
  <si>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</si>
  <si>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</si>
  <si>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</si>
  <si>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</si>
  <si>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</si>
  <si>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</si>
  <si>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</si>
  <si>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</si>
  <si>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</si>
  <si>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</si>
  <si>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</si>
  <si>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</si>
  <si>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</si>
  <si>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</si>
  <si>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</si>
  <si>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</si>
  <si>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</si>
  <si>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</si>
  <si>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</si>
  <si>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</si>
  <si>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</si>
  <si>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</si>
  <si>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</si>
  <si>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</si>
  <si>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</si>
  <si>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</si>
  <si>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</si>
  <si>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</si>
  <si>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</si>
  <si>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</si>
  <si>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</si>
  <si>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</si>
  <si>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</si>
  <si>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</si>
  <si>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</si>
  <si>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</si>
  <si>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</si>
  <si>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</si>
  <si>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</si>
  <si>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</si>
  <si>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</si>
  <si>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</si>
  <si>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</si>
  <si>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</si>
  <si>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</si>
  <si>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</si>
  <si>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</si>
  <si>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</si>
  <si>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</si>
  <si>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</si>
  <si>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</si>
  <si>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</si>
  <si>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</si>
  <si>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</si>
  <si>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</si>
  <si>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</si>
  <si>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</si>
  <si>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</si>
  <si>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</si>
  <si>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</si>
  <si>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</si>
  <si>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</si>
  <si>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</si>
  <si>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</si>
  <si>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</si>
  <si>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</si>
  <si>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</si>
  <si>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</si>
  <si>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</si>
  <si>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</si>
  <si>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</si>
  <si>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</si>
  <si>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</si>
  <si>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</si>
  <si>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</si>
  <si>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</si>
  <si>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</si>
  <si>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</si>
  <si>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</si>
  <si>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</si>
  <si>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</si>
  <si>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</si>
  <si>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</si>
  <si>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</si>
  <si>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</si>
  <si>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</si>
  <si>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</si>
  <si>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</si>
  <si>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</si>
  <si>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</si>
  <si>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</si>
  <si>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</si>
  <si>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</si>
  <si>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</si>
  <si>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</si>
  <si>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</si>
  <si>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</si>
  <si>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</si>
  <si>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</si>
  <si>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</si>
  <si>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</si>
  <si>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</si>
  <si>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</si>
  <si>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</si>
  <si>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</si>
  <si>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</si>
  <si>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</si>
  <si>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</si>
  <si>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</si>
  <si>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</si>
  <si>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</si>
  <si>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</si>
  <si>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</si>
  <si>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</si>
  <si>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</si>
  <si>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</si>
  <si>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</si>
  <si>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</si>
  <si>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</si>
  <si>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</si>
  <si>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</si>
  <si>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</si>
  <si>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</si>
  <si>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</si>
  <si>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</si>
  <si>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</si>
  <si>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</si>
  <si>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</si>
  <si>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</si>
  <si>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</si>
  <si>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</si>
  <si>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</si>
  <si>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</si>
  <si>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</si>
  <si>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</si>
  <si>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</si>
  <si>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</si>
  <si>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</si>
  <si>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</si>
  <si>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</si>
  <si>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</si>
  <si>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</si>
  <si>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</si>
  <si>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</si>
  <si>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</si>
  <si>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</si>
  <si>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</si>
  <si>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</si>
  <si>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</si>
  <si>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</si>
  <si>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</si>
  <si>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</si>
  <si>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</si>
  <si>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</si>
  <si>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</si>
  <si>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</si>
  <si>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</si>
  <si>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</si>
  <si>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</si>
  <si>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</si>
  <si>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</si>
  <si>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</si>
  <si>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</si>
  <si>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</si>
  <si>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</si>
  <si>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</si>
  <si>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</si>
  <si>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</si>
  <si>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</si>
  <si>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</si>
  <si>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</si>
  <si>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</si>
  <si>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</si>
  <si>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</si>
  <si>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</si>
  <si>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</si>
  <si>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</si>
  <si>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</si>
  <si>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</si>
  <si>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</si>
  <si>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</si>
  <si>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</si>
  <si>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</si>
  <si>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</si>
  <si>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</si>
  <si>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</si>
  <si>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</si>
  <si>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</si>
  <si>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</si>
  <si>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</si>
  <si>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</si>
  <si>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</si>
  <si>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</si>
  <si>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</si>
  <si>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</si>
  <si>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</si>
  <si>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</si>
  <si>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</si>
  <si>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</si>
  <si>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</si>
  <si>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</si>
  <si>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</si>
  <si>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</si>
  <si>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</si>
  <si>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</si>
  <si>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</si>
  <si>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</si>
  <si>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</si>
  <si>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</si>
  <si>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</si>
  <si>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</si>
  <si>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</si>
  <si>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</si>
  <si>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</si>
  <si>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</si>
  <si>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</si>
  <si>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</si>
  <si>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</si>
  <si>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</si>
  <si>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</si>
  <si>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</si>
  <si>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</si>
  <si>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</si>
  <si>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</si>
  <si>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</si>
  <si>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</si>
  <si>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</si>
  <si>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</si>
  <si>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</si>
  <si>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</si>
  <si>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</si>
  <si>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</si>
  <si>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</si>
  <si>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</si>
  <si>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</si>
  <si>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</si>
  <si>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</si>
  <si>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</si>
  <si>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</si>
  <si>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</si>
  <si>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</si>
  <si>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</si>
  <si>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</si>
  <si>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</si>
  <si>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</si>
  <si>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</si>
  <si>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</si>
  <si>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</si>
  <si>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</si>
  <si>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</si>
  <si>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</si>
  <si>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</si>
  <si>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</si>
  <si>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</si>
  <si>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</si>
  <si>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</si>
  <si>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</si>
  <si>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</si>
  <si>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</si>
  <si>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</si>
  <si>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</si>
  <si>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</si>
  <si>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</si>
  <si>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</si>
  <si>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</si>
  <si>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</si>
  <si>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</si>
  <si>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</si>
  <si>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</si>
  <si>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</si>
  <si>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</si>
  <si>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</si>
  <si>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</si>
  <si>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</si>
  <si>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</si>
  <si>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</si>
  <si>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</si>
  <si>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</si>
  <si>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</si>
  <si>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</si>
  <si>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</si>
  <si>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</si>
  <si>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</si>
  <si>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</si>
  <si>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</si>
  <si>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</si>
  <si>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</si>
  <si>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</si>
  <si>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</si>
  <si>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</si>
  <si>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</si>
  <si>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</si>
  <si>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</si>
  <si>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</si>
  <si>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</si>
  <si>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</si>
  <si>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</si>
  <si>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</si>
  <si>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</si>
  <si>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</si>
  <si>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</si>
  <si>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</si>
  <si>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</si>
  <si>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</si>
  <si>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</si>
  <si>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</si>
  <si>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</si>
  <si>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</si>
  <si>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</si>
  <si>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</si>
  <si>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</si>
  <si>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</si>
  <si>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</si>
  <si>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</si>
  <si>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</si>
  <si>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</si>
  <si>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</si>
  <si>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</si>
  <si>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</si>
  <si>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</si>
  <si>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</si>
  <si>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</si>
  <si>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</si>
  <si>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</si>
  <si>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</si>
  <si>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</si>
  <si>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</si>
  <si>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</si>
  <si>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</si>
  <si>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</si>
  <si>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</si>
  <si>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</si>
  <si>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</si>
  <si>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</si>
  <si>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</si>
  <si>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</si>
  <si>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</si>
  <si>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</si>
  <si>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</si>
  <si>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</si>
  <si>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</si>
  <si>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</si>
  <si>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</si>
  <si>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</si>
  <si>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</si>
  <si>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</si>
  <si>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</si>
  <si>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</si>
  <si>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</si>
  <si>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</si>
  <si>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</si>
  <si>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</si>
  <si>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</si>
  <si>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</si>
  <si>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</si>
  <si>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</si>
  <si>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</si>
  <si>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</si>
  <si>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</si>
  <si>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</si>
  <si>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</si>
  <si>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</si>
  <si>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</si>
  <si>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</si>
  <si>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</si>
  <si>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</si>
  <si>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</si>
  <si>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</si>
  <si>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</si>
  <si>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</si>
  <si>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</si>
  <si>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</si>
  <si>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</si>
  <si>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</si>
  <si>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</si>
  <si>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</si>
  <si>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</si>
  <si>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</si>
  <si>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</si>
  <si>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</si>
  <si>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</si>
  <si>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</si>
  <si>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</si>
  <si>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</si>
  <si>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</si>
  <si>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</si>
  <si>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</si>
  <si>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</si>
  <si>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</si>
  <si>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</si>
  <si>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</si>
  <si>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</si>
  <si>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</si>
  <si>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</si>
  <si>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</si>
  <si>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</si>
  <si>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</si>
  <si>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</si>
  <si>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</si>
  <si>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</si>
  <si>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</si>
  <si>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</si>
  <si>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</si>
  <si>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</si>
  <si>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</si>
  <si>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</si>
  <si>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</si>
  <si>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</si>
  <si>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</si>
  <si>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</si>
  <si>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</si>
  <si>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</si>
  <si>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</si>
  <si>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</si>
  <si>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</si>
  <si>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</si>
  <si>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</si>
  <si>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</si>
  <si>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</si>
  <si>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</si>
  <si>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</si>
  <si>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</si>
  <si>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</si>
  <si>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</si>
  <si>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</si>
  <si>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</si>
  <si>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</si>
  <si>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</si>
  <si>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</si>
  <si>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</si>
  <si>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</si>
  <si>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</si>
  <si>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</si>
  <si>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</si>
  <si>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</si>
  <si>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</si>
  <si>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</si>
  <si>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</si>
  <si>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</si>
  <si>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</si>
  <si>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</si>
  <si>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</si>
  <si>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</si>
  <si>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</si>
  <si>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</si>
  <si>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</si>
  <si>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</si>
  <si>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</si>
  <si>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</si>
  <si>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</si>
  <si>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</si>
  <si>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</si>
  <si>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</si>
  <si>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</si>
  <si>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</si>
  <si>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</si>
  <si>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</si>
  <si>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</si>
  <si>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</si>
  <si>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</si>
  <si>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</si>
  <si>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</si>
  <si>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</si>
  <si>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</si>
  <si>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</si>
  <si>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</si>
  <si>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</si>
  <si>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</si>
  <si>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</si>
  <si>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</si>
  <si>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</si>
  <si>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</si>
  <si>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</si>
  <si>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</si>
  <si>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</si>
  <si>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</si>
  <si>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</si>
  <si>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</si>
  <si>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</si>
  <si>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</si>
  <si>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</si>
  <si>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</si>
  <si>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</si>
  <si>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</si>
  <si>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</si>
  <si>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</si>
  <si>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</si>
  <si>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</si>
  <si>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</si>
  <si>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</si>
  <si>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</si>
  <si>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</si>
  <si>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</si>
  <si>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</si>
  <si>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</si>
  <si>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</si>
  <si>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</si>
  <si>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</si>
  <si>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</si>
  <si>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</si>
  <si>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</si>
  <si>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</si>
  <si>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</si>
  <si>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</si>
  <si>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</si>
  <si>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</si>
  <si>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</si>
  <si>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</si>
  <si>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</si>
  <si>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</si>
  <si>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</si>
  <si>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</si>
  <si>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</si>
  <si>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</si>
  <si>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</si>
  <si>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</si>
  <si>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</si>
  <si>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</si>
  <si>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</si>
  <si>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</si>
  <si>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</si>
  <si>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</si>
  <si>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</si>
  <si>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</si>
  <si>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</si>
  <si>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</si>
  <si>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</si>
  <si>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</si>
  <si>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</si>
  <si>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</si>
  <si>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</si>
  <si>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</si>
  <si>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</si>
  <si>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</si>
  <si>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</si>
  <si>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</si>
  <si>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</si>
  <si>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</si>
  <si>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</si>
  <si>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</si>
  <si>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</si>
  <si>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</si>
  <si>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</si>
  <si>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</si>
  <si>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</si>
  <si>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</si>
  <si>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</si>
  <si>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</si>
  <si>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</si>
  <si>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</si>
  <si>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</si>
  <si>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</si>
  <si>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</si>
  <si>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</si>
  <si>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</si>
  <si>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</si>
  <si>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</si>
  <si>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</si>
  <si>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</si>
  <si>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</si>
  <si>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</si>
  <si>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</si>
  <si>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</si>
  <si>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</si>
  <si>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</si>
  <si>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</si>
  <si>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</si>
  <si>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</si>
  <si>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</si>
  <si>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</si>
  <si>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</si>
  <si>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</si>
  <si>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</si>
  <si>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</si>
  <si>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</si>
  <si>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</si>
  <si>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</si>
  <si>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</si>
  <si>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</si>
  <si>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</si>
  <si>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</si>
  <si>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</si>
  <si>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</si>
  <si>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</si>
  <si>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</si>
  <si>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</si>
  <si>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</si>
  <si>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</si>
  <si>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</si>
  <si>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</si>
  <si>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</si>
  <si>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</si>
  <si>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</si>
  <si>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</si>
  <si>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</si>
  <si>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</si>
  <si>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</si>
  <si>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</si>
  <si>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</si>
  <si>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</si>
  <si>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</si>
  <si>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</si>
  <si>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</si>
  <si>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</si>
  <si>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</si>
  <si>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</si>
  <si>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</si>
  <si>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</si>
  <si>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</si>
  <si>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</si>
  <si>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</si>
  <si>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</si>
  <si>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</si>
  <si>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</si>
  <si>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</si>
  <si>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</si>
  <si>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</si>
  <si>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</si>
  <si>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</si>
  <si>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</si>
  <si>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</si>
  <si>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</si>
  <si>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</si>
  <si>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</si>
  <si>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</si>
  <si>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</si>
  <si>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</si>
  <si>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</si>
  <si>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</si>
  <si>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</si>
  <si>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</si>
  <si>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</si>
  <si>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</si>
  <si>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</si>
  <si>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</si>
  <si>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</si>
  <si>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</si>
  <si>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</si>
  <si>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</si>
  <si>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</si>
  <si>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</si>
  <si>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</si>
  <si>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</si>
  <si>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</si>
  <si>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</si>
  <si>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</si>
  <si>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</si>
  <si>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</si>
  <si>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</si>
  <si>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</si>
  <si>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</si>
  <si>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</si>
  <si>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</si>
  <si>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</si>
  <si>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</si>
  <si>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</si>
  <si>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</si>
  <si>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</si>
  <si>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</si>
  <si>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</si>
  <si>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</si>
  <si>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</si>
  <si>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</si>
  <si>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</si>
  <si>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</si>
  <si>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</si>
  <si>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</si>
  <si>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</si>
  <si>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</si>
  <si>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</si>
  <si>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</si>
  <si>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</si>
  <si>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</si>
  <si>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</si>
  <si>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</si>
  <si>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</si>
  <si>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</si>
  <si>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</si>
  <si>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</si>
  <si>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</si>
  <si>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</si>
  <si>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</si>
  <si>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</si>
  <si>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</si>
  <si>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</si>
  <si>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</si>
  <si>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</si>
  <si>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</si>
  <si>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</si>
  <si>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</si>
  <si>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</si>
  <si>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</si>
  <si>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</si>
  <si>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</si>
  <si>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</si>
  <si>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</si>
  <si>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</si>
  <si>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</si>
  <si>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</si>
  <si>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</si>
  <si>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</si>
  <si>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</si>
  <si>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</si>
  <si>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</si>
  <si>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</si>
  <si>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</si>
  <si>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</si>
  <si>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</si>
  <si>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</si>
  <si>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</si>
  <si>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</si>
  <si>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</si>
  <si>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</si>
  <si>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</si>
  <si>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</si>
  <si>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</si>
  <si>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</si>
  <si>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</si>
  <si>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</si>
  <si>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</si>
  <si>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</si>
  <si>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</si>
  <si>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</si>
  <si>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</si>
  <si>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</si>
  <si>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</si>
  <si>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</si>
  <si>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</si>
  <si>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</si>
  <si>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</si>
  <si>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</si>
  <si>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</si>
  <si>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</si>
  <si>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</si>
  <si>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</si>
  <si>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</si>
  <si>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</si>
  <si>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</si>
  <si>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</si>
  <si>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</si>
  <si>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</si>
  <si>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</si>
  <si>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</si>
  <si>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</si>
  <si>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</si>
  <si>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</si>
  <si>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</si>
  <si>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</si>
  <si>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</si>
  <si>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</si>
  <si>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</si>
  <si>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</si>
  <si>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</si>
  <si>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</si>
  <si>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</si>
  <si>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</si>
  <si>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</si>
  <si>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</si>
  <si>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</si>
  <si>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</si>
  <si>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</si>
  <si>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</si>
  <si>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</si>
  <si>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</si>
  <si>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</si>
  <si>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</si>
  <si>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</si>
  <si>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</si>
  <si>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</si>
  <si>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</si>
  <si>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</si>
  <si>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</si>
  <si>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</si>
  <si>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</si>
  <si>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</si>
  <si>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</si>
  <si>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</si>
  <si>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</si>
  <si>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</si>
  <si>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</si>
  <si>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</si>
  <si>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</si>
  <si>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</si>
  <si>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</si>
  <si>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</si>
  <si>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</si>
  <si>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</si>
  <si>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</si>
  <si>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</si>
  <si>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</si>
  <si>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</si>
  <si>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</si>
  <si>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</si>
  <si>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</si>
  <si>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</si>
  <si>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</si>
  <si>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</si>
  <si>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</si>
  <si>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</si>
  <si>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</si>
  <si>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</si>
  <si>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</si>
  <si>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</si>
  <si>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</si>
  <si>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</si>
  <si>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</si>
  <si>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</si>
  <si>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</si>
  <si>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</si>
  <si>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</si>
  <si>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</si>
  <si>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</si>
  <si>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</si>
  <si>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</si>
  <si>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</si>
  <si>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</si>
  <si>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</si>
  <si>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</si>
  <si>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</si>
  <si>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</si>
  <si>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</si>
  <si>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</si>
  <si>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</si>
  <si>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</si>
  <si>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</si>
  <si>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</si>
  <si>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</si>
  <si>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</si>
  <si>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</si>
  <si>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</si>
  <si>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</si>
  <si>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</si>
  <si>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</si>
  <si>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</si>
  <si>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</si>
  <si>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</si>
  <si>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</si>
  <si>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</si>
  <si>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</si>
  <si>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</si>
  <si>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</si>
  <si>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</si>
  <si>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</si>
  <si>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</si>
  <si>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</si>
  <si>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</si>
  <si>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</si>
  <si>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</si>
  <si>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</si>
  <si>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</si>
  <si>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</si>
  <si>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</si>
  <si>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</si>
  <si>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</si>
  <si>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</si>
  <si>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</si>
  <si>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</si>
  <si>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</si>
  <si>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</si>
  <si>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</si>
  <si>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</si>
  <si>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</si>
  <si>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</si>
  <si>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</si>
  <si>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</si>
  <si>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</si>
  <si>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</si>
  <si>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</si>
  <si>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</si>
  <si>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</si>
  <si>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</si>
  <si>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</si>
  <si>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</si>
  <si>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</si>
  <si>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</si>
  <si>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</si>
  <si>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</si>
  <si>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</si>
  <si>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</si>
  <si>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</si>
  <si>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</si>
  <si>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</si>
  <si>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</si>
  <si>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</si>
  <si>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</si>
  <si>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</si>
  <si>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</si>
  <si>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</si>
  <si>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</si>
  <si>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</si>
  <si>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</si>
  <si>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</si>
  <si>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</si>
  <si>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</si>
  <si>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</si>
  <si>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</si>
  <si>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</si>
  <si>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</si>
  <si>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</si>
  <si>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</si>
  <si>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</si>
  <si>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</si>
  <si>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</si>
  <si>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</si>
  <si>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</si>
  <si>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</si>
  <si>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</si>
  <si>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</si>
  <si>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</si>
  <si>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</si>
  <si>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</si>
  <si>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</si>
  <si>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</si>
  <si>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</si>
  <si>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</si>
  <si>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</si>
  <si>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</si>
  <si>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</si>
  <si>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</si>
  <si>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</si>
  <si>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</si>
  <si>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</si>
  <si>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</si>
  <si>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</si>
  <si>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</si>
  <si>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</si>
  <si>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</si>
  <si>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</si>
  <si>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</si>
  <si>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</si>
  <si>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</si>
  <si>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</si>
  <si>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</si>
  <si>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</si>
  <si>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</si>
  <si>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</si>
  <si>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</si>
  <si>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</si>
  <si>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</si>
  <si>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</si>
  <si>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</si>
  <si>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</si>
  <si>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</si>
  <si>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</si>
  <si>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</si>
  <si>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</si>
  <si>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</si>
  <si>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</si>
  <si>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</si>
  <si>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</si>
  <si>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</si>
  <si>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</si>
  <si>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</si>
  <si>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</si>
  <si>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</si>
  <si>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</si>
  <si>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</si>
  <si>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</si>
  <si>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</si>
  <si>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</si>
  <si>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</si>
  <si>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</si>
  <si>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</si>
  <si>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</si>
  <si>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</si>
  <si>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</si>
  <si>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</si>
  <si>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</si>
  <si>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</si>
  <si>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</si>
  <si>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</si>
  <si>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</si>
  <si>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</si>
  <si>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</si>
  <si>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</si>
  <si>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</si>
  <si>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</si>
  <si>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</si>
  <si>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</si>
  <si>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</si>
  <si>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</si>
  <si>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</si>
  <si>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</si>
  <si>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</si>
  <si>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</si>
  <si>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</si>
  <si>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</si>
  <si>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</si>
  <si>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</si>
  <si>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</si>
  <si>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</si>
  <si>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</si>
  <si>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</si>
  <si>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</si>
  <si>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</si>
  <si>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</si>
  <si>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</si>
  <si>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</si>
  <si>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</si>
  <si>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</si>
  <si>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</si>
  <si>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</si>
  <si>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</si>
  <si>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</si>
  <si>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</si>
  <si>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</si>
  <si>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</si>
  <si>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</si>
  <si>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</si>
  <si>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</si>
  <si>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</si>
  <si>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</si>
  <si>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</si>
  <si>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</si>
  <si>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</si>
  <si>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</si>
  <si>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</si>
  <si>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</si>
  <si>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</si>
  <si>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</si>
  <si>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</si>
  <si>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</si>
  <si>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</si>
  <si>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</si>
  <si>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</si>
  <si>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</si>
  <si>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</si>
  <si>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</si>
  <si>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</si>
  <si>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</si>
  <si>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</si>
  <si>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</si>
  <si>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</si>
  <si>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</si>
  <si>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</si>
  <si>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</si>
  <si>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</si>
  <si>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</si>
  <si>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</si>
  <si>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</si>
  <si>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</si>
  <si>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</si>
  <si>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</si>
  <si>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</si>
  <si>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</si>
  <si>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</si>
  <si>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</si>
  <si>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</si>
  <si>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</si>
  <si>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</si>
  <si>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</si>
  <si>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</si>
  <si>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</si>
  <si>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</si>
  <si>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</si>
  <si>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</si>
  <si>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</si>
  <si>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</si>
  <si>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</si>
  <si>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</si>
  <si>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</si>
  <si>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</si>
  <si>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</si>
  <si>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</si>
  <si>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</si>
  <si>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</si>
  <si>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</si>
  <si>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</si>
  <si>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</si>
  <si>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</si>
  <si>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</si>
  <si>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</si>
  <si>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</si>
  <si>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</si>
  <si>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</si>
  <si>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</si>
  <si>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</si>
  <si>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</si>
  <si>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</si>
  <si>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</si>
  <si>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</si>
  <si>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</si>
  <si>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</si>
  <si>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</si>
  <si>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</si>
  <si>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</si>
  <si>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</si>
  <si>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</si>
  <si>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</si>
  <si>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</si>
  <si>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</si>
  <si>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</si>
  <si>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</si>
  <si>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</si>
  <si>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</si>
  <si>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</si>
  <si>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</si>
  <si>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</si>
  <si>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</si>
  <si>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</si>
  <si>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</si>
  <si>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</si>
  <si>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</si>
  <si>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</si>
  <si>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</si>
  <si>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</si>
  <si>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</si>
  <si>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</si>
  <si>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</si>
  <si>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</si>
  <si>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</si>
  <si>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</si>
  <si>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</si>
  <si>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</si>
  <si>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</si>
  <si>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</si>
  <si>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</si>
  <si>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</si>
  <si>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</si>
  <si>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</si>
  <si>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</si>
  <si>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</si>
  <si>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</si>
  <si>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</si>
  <si>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</si>
  <si>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</si>
  <si>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</si>
  <si>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</si>
  <si>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</si>
  <si>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</si>
  <si>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</si>
  <si>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</si>
  <si>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</si>
  <si>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</si>
  <si>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</si>
  <si>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</si>
  <si>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</si>
  <si>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</si>
  <si>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</si>
  <si>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</si>
  <si>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</si>
  <si>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</si>
  <si>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</si>
  <si>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</si>
  <si>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</si>
  <si>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</si>
  <si>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</si>
  <si>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</si>
  <si>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</si>
  <si>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</si>
  <si>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</si>
  <si>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</si>
  <si>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</si>
  <si>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</si>
  <si>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</si>
  <si>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</si>
  <si>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</si>
  <si>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</si>
  <si>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</si>
  <si>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</si>
  <si>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</si>
  <si>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</si>
  <si>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</si>
  <si>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</si>
  <si>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</si>
  <si>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</si>
  <si>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</si>
  <si>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</si>
  <si>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</si>
  <si>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</si>
  <si>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</si>
  <si>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</si>
  <si>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</si>
  <si>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</si>
  <si>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</si>
  <si>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</si>
  <si>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</si>
  <si>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</si>
  <si>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</si>
  <si>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</si>
  <si>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</si>
  <si>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</si>
  <si>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</si>
  <si>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</si>
  <si>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</si>
  <si>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</si>
  <si>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</si>
  <si>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</si>
  <si>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</si>
  <si>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</si>
  <si>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</si>
  <si>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</si>
  <si>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</si>
  <si>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</si>
  <si>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</si>
  <si>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</si>
  <si>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</si>
  <si>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</si>
  <si>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</si>
  <si>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</si>
  <si>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</si>
  <si>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</si>
  <si>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</si>
  <si>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</si>
  <si>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</si>
  <si>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</si>
  <si>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</si>
  <si>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</si>
  <si>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</si>
  <si>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</si>
  <si>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</si>
  <si>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</si>
  <si>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</si>
  <si>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</si>
  <si>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</si>
  <si>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</si>
  <si>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</si>
  <si>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</si>
  <si>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</si>
  <si>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</si>
  <si>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</si>
  <si>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</si>
  <si>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</si>
  <si>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</si>
  <si>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</si>
  <si>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</si>
  <si>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</si>
  <si>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</si>
  <si>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</si>
  <si>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</si>
  <si>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</si>
  <si>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</si>
  <si>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</si>
  <si>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</si>
  <si>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</si>
  <si>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</si>
  <si>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</si>
  <si>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</si>
  <si>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</si>
  <si>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</si>
  <si>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</si>
  <si>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</si>
  <si>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</si>
  <si>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</si>
  <si>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</si>
  <si>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</si>
  <si>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</si>
  <si>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</si>
  <si>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</si>
  <si>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</si>
  <si>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</si>
  <si>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</si>
  <si>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</si>
  <si>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</si>
  <si>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</si>
  <si>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</si>
  <si>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</si>
  <si>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</si>
  <si>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</si>
  <si>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</si>
  <si>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</si>
  <si>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</si>
  <si>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</si>
  <si>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</si>
  <si>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</si>
  <si>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</si>
  <si>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</si>
  <si>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</si>
  <si>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</si>
  <si>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</si>
  <si>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</si>
  <si>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</si>
  <si>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</si>
  <si>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</si>
  <si>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</si>
  <si>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</si>
  <si>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</si>
  <si>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</si>
  <si>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</si>
  <si>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</si>
  <si>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</si>
  <si>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</si>
  <si>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</si>
  <si>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</si>
  <si>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</si>
  <si>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</si>
  <si>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</si>
  <si>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</si>
  <si>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</si>
  <si>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</si>
  <si>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</si>
  <si>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</si>
  <si>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</si>
  <si>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</si>
  <si>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</si>
  <si>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</si>
  <si>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</si>
  <si>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</si>
  <si>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</si>
  <si>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</si>
  <si>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</si>
  <si>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</si>
  <si>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</si>
  <si>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</si>
  <si>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</si>
  <si>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</si>
  <si>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</si>
  <si>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</si>
  <si>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</si>
  <si>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</si>
  <si>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</si>
  <si>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</si>
  <si>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</si>
  <si>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</si>
  <si>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</si>
  <si>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</si>
  <si>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</si>
  <si>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</si>
  <si>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</si>
  <si>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</si>
  <si>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</si>
  <si>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</si>
  <si>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</si>
  <si>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</si>
  <si>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</si>
  <si>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</si>
  <si>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</si>
  <si>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</si>
  <si>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</si>
  <si>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</si>
  <si>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</si>
  <si>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</si>
  <si>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</si>
  <si>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</si>
  <si>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</si>
  <si>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</si>
  <si>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</si>
  <si>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</si>
  <si>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</si>
  <si>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</si>
  <si>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</si>
  <si>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</si>
  <si>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</si>
  <si>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</si>
  <si>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</si>
  <si>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</si>
  <si>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</si>
  <si>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</si>
  <si>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</si>
  <si>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</si>
  <si>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</si>
  <si>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</si>
  <si>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</si>
  <si>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</si>
  <si>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</si>
  <si>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</si>
  <si>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</si>
  <si>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</si>
  <si>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</si>
  <si>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</si>
  <si>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</si>
  <si>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</si>
  <si>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</si>
  <si>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</si>
  <si>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</si>
  <si>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</si>
  <si>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</si>
  <si>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</si>
  <si>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</si>
  <si>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</si>
  <si>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</si>
  <si>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</si>
  <si>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</si>
  <si>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</si>
  <si>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</si>
  <si>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</si>
  <si>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</si>
  <si>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</si>
  <si>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</si>
  <si>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</si>
  <si>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</si>
  <si>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</si>
  <si>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</si>
  <si>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</si>
  <si>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</si>
  <si>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</si>
  <si>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</si>
  <si>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</si>
  <si>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</si>
  <si>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</si>
  <si>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</si>
  <si>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</si>
  <si>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</si>
  <si>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</si>
  <si>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</si>
  <si>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</si>
  <si>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</si>
  <si>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</si>
  <si>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</si>
  <si>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</si>
  <si>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</si>
  <si>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</si>
  <si>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</si>
  <si>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</si>
  <si>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</si>
  <si>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</si>
  <si>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</si>
  <si>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</si>
  <si>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</si>
  <si>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</si>
  <si>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</si>
  <si>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</si>
  <si>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</si>
  <si>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</si>
  <si>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</si>
  <si>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</si>
  <si>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</si>
  <si>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</si>
  <si>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</si>
  <si>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</si>
  <si>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</si>
  <si>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</si>
  <si>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</si>
  <si>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</si>
  <si>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</si>
  <si>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</si>
  <si>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</si>
  <si>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</si>
  <si>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</si>
  <si>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</si>
  <si>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</si>
  <si>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</si>
  <si>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</si>
  <si>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</si>
  <si>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</si>
  <si>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</si>
  <si>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</si>
  <si>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</si>
  <si>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</si>
  <si>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</si>
  <si>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</si>
  <si>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</si>
  <si>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</si>
  <si>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</si>
  <si>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</si>
  <si>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</si>
  <si>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</si>
  <si>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</si>
  <si>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</si>
  <si>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</si>
  <si>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</si>
  <si>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</si>
  <si>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</si>
  <si>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</si>
  <si>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</si>
  <si>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</si>
  <si>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</si>
  <si>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</si>
  <si>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</si>
  <si>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</si>
  <si>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</si>
  <si>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</si>
  <si>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</si>
  <si>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</si>
  <si>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</si>
  <si>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</si>
  <si>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</si>
  <si>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</si>
  <si>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</si>
  <si>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</si>
  <si>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</si>
  <si>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</si>
  <si>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</si>
  <si>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</si>
  <si>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</si>
  <si>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</si>
  <si>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</si>
  <si>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</si>
  <si>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</si>
  <si>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</si>
  <si>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</si>
  <si>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</si>
  <si>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</si>
  <si>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</si>
  <si>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</si>
  <si>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</si>
  <si>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</si>
  <si>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</si>
  <si>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</si>
  <si>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</si>
  <si>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</si>
  <si>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</si>
  <si>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</si>
  <si>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</si>
  <si>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</si>
  <si>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</si>
  <si>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</si>
  <si>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</si>
  <si>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</si>
  <si>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</si>
  <si>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</si>
  <si>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</si>
  <si>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</si>
  <si>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</si>
  <si>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</si>
  <si>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</si>
  <si>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</si>
  <si>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</si>
  <si>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</si>
  <si>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</si>
  <si>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</si>
  <si>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</si>
  <si>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</si>
  <si>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</si>
  <si>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</si>
  <si>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</si>
  <si>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</si>
  <si>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</si>
  <si>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</si>
  <si>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</si>
  <si>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</si>
  <si>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</si>
  <si>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</si>
  <si>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</si>
  <si>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</si>
  <si>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</si>
  <si>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</si>
  <si>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</si>
  <si>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</si>
  <si>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</si>
  <si>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</si>
  <si>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</si>
  <si>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</si>
  <si>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</si>
  <si>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</si>
  <si>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</si>
  <si>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</si>
  <si>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</si>
  <si>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</si>
  <si>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</si>
  <si>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</si>
  <si>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</si>
  <si>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</si>
  <si>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</si>
  <si>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</si>
  <si>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</si>
  <si>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</si>
  <si>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</si>
  <si>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</si>
  <si>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</si>
  <si>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</si>
  <si>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</si>
  <si>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</si>
  <si>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</si>
  <si>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</si>
  <si>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</si>
  <si>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</si>
  <si>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</si>
  <si>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</si>
  <si>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</si>
  <si>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</si>
  <si>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</si>
  <si>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</si>
  <si>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</si>
  <si>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</si>
  <si>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</si>
  <si>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</si>
  <si>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</si>
  <si>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</si>
  <si>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</si>
  <si>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</si>
  <si>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</si>
  <si>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</si>
  <si>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</si>
  <si>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</si>
  <si>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</si>
  <si>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</si>
  <si>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</si>
  <si>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</si>
  <si>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</si>
  <si>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</si>
  <si>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</si>
  <si>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</si>
  <si>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</si>
  <si>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</si>
  <si>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</si>
  <si>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</si>
  <si>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</si>
  <si>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</si>
  <si>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</si>
  <si>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</si>
  <si>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</si>
  <si>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</si>
  <si>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</si>
  <si>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</si>
  <si>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</si>
  <si>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</si>
  <si>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</si>
  <si>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</si>
  <si>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</si>
  <si>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</si>
  <si>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</si>
  <si>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</si>
  <si>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</si>
  <si>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</si>
  <si>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</si>
  <si>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</si>
  <si>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</si>
  <si>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</si>
  <si>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</si>
  <si>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</si>
  <si>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</si>
  <si>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</si>
  <si>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</si>
  <si>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</si>
  <si>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</si>
  <si>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</si>
  <si>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</si>
  <si>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</si>
  <si>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</si>
  <si>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</si>
  <si>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</si>
  <si>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</si>
  <si>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</si>
  <si>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</si>
  <si>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</si>
  <si>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</si>
  <si>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</si>
  <si>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</si>
  <si>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</si>
  <si>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</si>
  <si>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</si>
  <si>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</si>
  <si>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</si>
  <si>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</si>
  <si>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</si>
  <si>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</si>
  <si>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</si>
  <si>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</si>
  <si>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</si>
  <si>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</si>
  <si>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</si>
  <si>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</si>
  <si>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</si>
  <si>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</si>
  <si>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</si>
  <si>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</si>
  <si>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</si>
  <si>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</si>
  <si>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</si>
  <si>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</si>
  <si>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</si>
  <si>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</si>
  <si>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</si>
  <si>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</si>
  <si>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</si>
  <si>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</si>
  <si>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</si>
  <si>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</si>
  <si>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</si>
  <si>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</si>
  <si>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</si>
  <si>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</si>
  <si>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</si>
  <si>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</si>
  <si>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</si>
  <si>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</si>
  <si>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</si>
  <si>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</si>
  <si>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</si>
  <si>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</si>
  <si>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</si>
  <si>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</si>
  <si>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</si>
  <si>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</si>
  <si>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</si>
  <si>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</si>
  <si>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</si>
  <si>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</si>
  <si>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</si>
  <si>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</si>
  <si>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</si>
  <si>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</si>
  <si>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</si>
  <si>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</si>
  <si>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</si>
  <si>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</si>
  <si>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</si>
  <si>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</si>
  <si>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</si>
  <si>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</si>
  <si>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</si>
  <si>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</si>
  <si>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</si>
  <si>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</si>
  <si>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</si>
  <si>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</si>
  <si>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</si>
  <si>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</si>
  <si>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</si>
  <si>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</si>
  <si>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</si>
  <si>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</si>
  <si>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</si>
  <si>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</si>
  <si>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</si>
  <si>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</si>
  <si>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</si>
  <si>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</si>
  <si>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</si>
  <si>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</si>
  <si>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</si>
  <si>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</si>
  <si>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</si>
  <si>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</si>
  <si>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</si>
  <si>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</si>
  <si>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</si>
  <si>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</si>
  <si>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</si>
  <si>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</si>
  <si>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</si>
  <si>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</si>
  <si>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</si>
  <si>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</si>
  <si>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</si>
  <si>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</si>
  <si>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</si>
  <si>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</si>
  <si>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</si>
  <si>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</si>
  <si>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</si>
  <si>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</si>
  <si>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</si>
  <si>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</si>
  <si>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</si>
  <si>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</si>
  <si>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</si>
  <si>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</si>
  <si>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</si>
  <si>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</si>
  <si>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</si>
  <si>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</si>
  <si>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</si>
  <si>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</si>
  <si>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</si>
  <si>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</si>
  <si>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</si>
  <si>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</si>
  <si>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</si>
  <si>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</si>
  <si>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</si>
  <si>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</si>
  <si>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</si>
  <si>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</si>
  <si>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</si>
  <si>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</si>
  <si>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</si>
  <si>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</si>
  <si>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</si>
  <si>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</si>
  <si>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</si>
  <si>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</si>
  <si>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</si>
  <si>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</si>
  <si>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</si>
  <si>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</si>
  <si>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</si>
  <si>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</si>
  <si>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</si>
  <si>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</si>
  <si>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</si>
  <si>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</si>
  <si>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</si>
  <si>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</si>
  <si>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</si>
  <si>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</si>
  <si>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</si>
  <si>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</si>
  <si>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</si>
  <si>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</si>
  <si>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</si>
  <si>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</si>
  <si>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</si>
  <si>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</si>
  <si>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</si>
  <si>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</si>
  <si>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</si>
  <si>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</si>
  <si>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</si>
  <si>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</si>
  <si>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</si>
  <si>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</si>
  <si>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</si>
  <si>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</si>
  <si>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</si>
  <si>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</si>
  <si>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</si>
  <si>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</si>
  <si>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</si>
  <si>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</si>
  <si>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</si>
  <si>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</si>
  <si>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</si>
  <si>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</si>
  <si>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</si>
  <si>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</si>
  <si>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</si>
  <si>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</si>
  <si>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</si>
  <si>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</si>
  <si>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</si>
  <si>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</si>
  <si>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</si>
  <si>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</si>
  <si>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</si>
  <si>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</si>
  <si>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</si>
  <si>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</si>
  <si>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</si>
  <si>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</si>
  <si>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</si>
  <si>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</si>
  <si>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</si>
  <si>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</si>
  <si>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</si>
  <si>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</si>
  <si>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</si>
  <si>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</si>
  <si>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</si>
  <si>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</si>
  <si>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</si>
  <si>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</si>
  <si>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</si>
  <si>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</si>
  <si>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</si>
  <si>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</si>
  <si>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</si>
  <si>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</si>
  <si>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</si>
  <si>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</si>
  <si>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</si>
  <si>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</si>
  <si>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</si>
  <si>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</si>
  <si>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</si>
  <si>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</si>
  <si>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</si>
  <si>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</si>
  <si>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</si>
  <si>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</si>
  <si>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</si>
  <si>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</si>
  <si>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</si>
  <si>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</si>
  <si>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</si>
  <si>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</si>
  <si>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</si>
  <si>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</si>
  <si>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</si>
  <si>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</si>
  <si>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</si>
  <si>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</si>
  <si>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</si>
  <si>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</si>
  <si>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</si>
  <si>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</si>
  <si>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</si>
  <si>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</si>
  <si>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</si>
  <si>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</si>
  <si>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</si>
  <si>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</si>
  <si>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</si>
  <si>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</si>
  <si>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</si>
  <si>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</si>
  <si>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</si>
  <si>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</si>
  <si>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</si>
  <si>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</si>
  <si>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</si>
  <si>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</si>
  <si>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</si>
  <si>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</si>
  <si>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</si>
  <si>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</si>
  <si>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</si>
  <si>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</si>
  <si>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</si>
  <si>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</si>
  <si>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</si>
  <si>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</si>
  <si>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</si>
  <si>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</si>
  <si>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</si>
  <si>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</si>
  <si>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</si>
  <si>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</si>
  <si>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</si>
  <si>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</si>
  <si>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</si>
  <si>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</si>
  <si>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</si>
  <si>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</si>
  <si>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</si>
  <si>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</si>
  <si>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</si>
  <si>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</si>
  <si>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</si>
  <si>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</si>
  <si>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</si>
  <si>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</si>
  <si>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</si>
  <si>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</si>
  <si>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</si>
  <si>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</si>
  <si>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</si>
  <si>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</si>
  <si>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</si>
  <si>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</si>
  <si>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</si>
  <si>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</si>
  <si>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</si>
  <si>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</si>
  <si>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</si>
  <si>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</si>
  <si>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</si>
  <si>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</si>
  <si>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</si>
  <si>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</si>
  <si>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</si>
  <si>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</si>
  <si>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</si>
  <si>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</si>
  <si>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</si>
  <si>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</si>
  <si>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</si>
  <si>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</si>
  <si>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</si>
  <si>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</si>
  <si>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</si>
  <si>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</si>
  <si>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</si>
  <si>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</si>
  <si>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</si>
  <si>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</si>
  <si>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</si>
  <si>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</si>
  <si>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</si>
  <si>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</si>
  <si>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</si>
  <si>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</si>
  <si>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</si>
  <si>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</si>
  <si>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</si>
  <si>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</si>
  <si>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</si>
  <si>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</si>
  <si>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</si>
  <si>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</si>
  <si>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</si>
  <si>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</si>
  <si>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</si>
  <si>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</si>
  <si>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</si>
  <si>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</si>
  <si>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</si>
  <si>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</si>
  <si>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</si>
  <si>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</si>
  <si>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</si>
  <si>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</si>
  <si>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</si>
  <si>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</si>
  <si>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</si>
  <si>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</si>
  <si>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</si>
  <si>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</si>
  <si>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</si>
  <si>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</si>
  <si>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</si>
  <si>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</si>
  <si>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</si>
  <si>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</si>
  <si>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</si>
  <si>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</si>
  <si>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</si>
  <si>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</si>
  <si>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</si>
  <si>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</si>
  <si>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</si>
  <si>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</si>
  <si>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</si>
  <si>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</si>
  <si>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</si>
  <si>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</si>
  <si>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</si>
  <si>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</si>
  <si>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</si>
  <si>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</si>
  <si>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</si>
  <si>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</si>
  <si>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</si>
  <si>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</si>
  <si>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</si>
  <si>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</si>
  <si>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</si>
  <si>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</si>
  <si>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</si>
  <si>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</si>
  <si>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</si>
  <si>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</si>
  <si>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</si>
  <si>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</si>
  <si>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</si>
  <si>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</si>
  <si>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</si>
  <si>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</si>
  <si>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</si>
  <si>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</si>
  <si>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</si>
  <si>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</si>
  <si>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</si>
  <si>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</si>
  <si>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</si>
  <si>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</si>
  <si>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</si>
  <si>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</si>
  <si>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</si>
  <si>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</si>
  <si>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</si>
  <si>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</si>
  <si>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</si>
  <si>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</si>
  <si>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</si>
  <si>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</si>
  <si>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</si>
  <si>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</si>
  <si>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</si>
  <si>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</si>
  <si>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</si>
  <si>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</si>
  <si>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</si>
  <si>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</si>
  <si>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</si>
  <si>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</si>
  <si>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</si>
  <si>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</si>
  <si>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</si>
  <si>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</si>
  <si>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</si>
  <si>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</si>
  <si>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</si>
  <si>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</si>
  <si>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</si>
  <si>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</si>
  <si>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</si>
  <si>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</si>
  <si>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</si>
  <si>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</si>
  <si>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</si>
  <si>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</si>
  <si>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</si>
  <si>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</si>
  <si>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</si>
  <si>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</si>
  <si>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</si>
  <si>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</si>
  <si>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</si>
  <si>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</si>
  <si>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</si>
  <si>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</si>
  <si>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</si>
  <si>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</si>
  <si>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</si>
  <si>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</si>
  <si>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</si>
  <si>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</si>
  <si>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</si>
  <si>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</si>
  <si>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</si>
  <si>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</si>
  <si>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</si>
  <si>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</si>
  <si>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</si>
  <si>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</si>
  <si>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</si>
  <si>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</si>
  <si>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</si>
  <si>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</si>
  <si>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</si>
  <si>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</si>
  <si>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</si>
  <si>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</si>
  <si>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</si>
  <si>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</si>
  <si>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</si>
  <si>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</si>
  <si>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</si>
  <si>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</si>
  <si>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</si>
  <si>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</si>
  <si>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</si>
  <si>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</si>
  <si>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</si>
  <si>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</si>
  <si>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</si>
  <si>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</si>
  <si>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</si>
  <si>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</si>
  <si>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</si>
  <si>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</si>
  <si>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</si>
  <si>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</si>
  <si>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</si>
  <si>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</si>
  <si>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</si>
  <si>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</si>
  <si>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</si>
  <si>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</si>
  <si>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</si>
  <si>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</si>
  <si>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</si>
  <si>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</si>
  <si>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</si>
  <si>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</si>
  <si>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</si>
  <si>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</si>
  <si>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</si>
  <si>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</si>
  <si>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</si>
  <si>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</si>
  <si>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</si>
  <si>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</si>
  <si>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</si>
  <si>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</si>
  <si>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</si>
  <si>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</si>
  <si>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</si>
  <si>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</si>
  <si>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</si>
  <si>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</si>
  <si>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</si>
  <si>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</si>
  <si>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</si>
  <si>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</si>
  <si>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</si>
  <si>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</si>
  <si>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</si>
  <si>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</si>
  <si>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</si>
  <si>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</si>
  <si>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</si>
  <si>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</si>
  <si>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</si>
  <si>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</si>
  <si>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</si>
  <si>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</si>
  <si>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</si>
  <si>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</si>
  <si>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</si>
  <si>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</si>
  <si>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</si>
  <si>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</si>
  <si>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</si>
  <si>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</si>
  <si>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</si>
  <si>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</si>
  <si>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</si>
  <si>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</si>
  <si>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</si>
  <si>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</si>
  <si>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</si>
  <si>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</si>
  <si>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</si>
  <si>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</si>
  <si>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</si>
  <si>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</si>
  <si>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</si>
  <si>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</si>
  <si>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</si>
  <si>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</si>
  <si>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</si>
  <si>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</si>
  <si>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</si>
  <si>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</si>
  <si>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</si>
  <si>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</si>
  <si>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</si>
  <si>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</si>
  <si>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</si>
  <si>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</si>
  <si>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</si>
  <si>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</si>
  <si>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</si>
  <si>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</si>
  <si>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</si>
  <si>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</si>
  <si>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</si>
  <si>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</si>
  <si>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</si>
  <si>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</si>
  <si>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</si>
  <si>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</si>
  <si>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</si>
  <si>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</si>
  <si>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</si>
  <si>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</si>
  <si>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</si>
  <si>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</si>
  <si>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</si>
  <si>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</si>
  <si>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</si>
  <si>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</si>
  <si>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</si>
  <si>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</si>
  <si>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</si>
  <si>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</si>
  <si>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</si>
  <si>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</si>
  <si>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</si>
  <si>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</si>
  <si>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</si>
  <si>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</si>
  <si>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</si>
  <si>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</si>
  <si>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</si>
  <si>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</si>
  <si>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</si>
  <si>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</si>
  <si>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</si>
  <si>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</si>
  <si>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</si>
  <si>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</si>
  <si>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</si>
  <si>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</si>
  <si>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</si>
  <si>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</si>
  <si>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</si>
  <si>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</si>
  <si>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</si>
  <si>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</si>
  <si>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</si>
  <si>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</si>
  <si>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</si>
  <si>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</si>
  <si>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</si>
  <si>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</si>
  <si>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</si>
  <si>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</si>
  <si>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</si>
  <si>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</si>
  <si>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</si>
  <si>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</si>
  <si>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</si>
  <si>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</si>
  <si>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</si>
  <si>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</si>
  <si>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</si>
  <si>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</si>
  <si>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</si>
  <si>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</si>
  <si>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</si>
  <si>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</si>
  <si>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</si>
  <si>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</si>
  <si>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</si>
  <si>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</si>
  <si>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</si>
  <si>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</si>
  <si>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</si>
  <si>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</si>
  <si>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</si>
  <si>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</si>
  <si>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</si>
  <si>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</si>
  <si>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</si>
  <si>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</si>
  <si>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</si>
  <si>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</si>
  <si>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</si>
  <si>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</si>
  <si>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</si>
  <si>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</si>
  <si>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</si>
  <si>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</si>
  <si>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</si>
  <si>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</si>
  <si>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</si>
  <si>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</si>
  <si>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</si>
  <si>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</si>
  <si>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</si>
  <si>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</si>
  <si>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</si>
  <si>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</si>
  <si>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</si>
  <si>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</si>
  <si>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</si>
  <si>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</si>
  <si>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</si>
  <si>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</si>
  <si>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</si>
  <si>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</si>
  <si>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</si>
  <si>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</si>
  <si>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</si>
  <si>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</si>
  <si>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</si>
  <si>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</si>
  <si>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</si>
  <si>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</si>
  <si>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</si>
  <si>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</si>
  <si>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</si>
  <si>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</si>
  <si>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</si>
  <si>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</si>
  <si>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</si>
  <si>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</si>
  <si>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</si>
  <si>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</si>
  <si>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</si>
  <si>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</si>
  <si>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</si>
  <si>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</si>
  <si>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</si>
  <si>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</si>
  <si>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</si>
  <si>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</si>
  <si>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</si>
  <si>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</si>
  <si>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</si>
  <si>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</si>
  <si>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</si>
  <si>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</si>
  <si>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</si>
  <si>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</si>
  <si>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</si>
  <si>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</si>
  <si>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</si>
  <si>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</si>
  <si>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</si>
  <si>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</si>
  <si>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</si>
  <si>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</si>
  <si>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</si>
  <si>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</si>
  <si>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</si>
  <si>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</si>
  <si>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</si>
  <si>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</si>
  <si>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</si>
  <si>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</si>
  <si>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</si>
  <si>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</si>
  <si>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</si>
  <si>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</si>
  <si>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</si>
  <si>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</si>
  <si>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</si>
  <si>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</si>
  <si>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</si>
  <si>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</si>
  <si>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</si>
  <si>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</si>
  <si>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</si>
  <si>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</si>
  <si>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</si>
  <si>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</si>
  <si>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</si>
  <si>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</si>
  <si>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</si>
  <si>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</si>
  <si>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</si>
  <si>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</si>
  <si>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</si>
  <si>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</si>
  <si>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</si>
  <si>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</si>
  <si>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</si>
  <si>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</si>
  <si>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</si>
  <si>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</si>
  <si>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</si>
  <si>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</si>
  <si>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</si>
  <si>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</si>
  <si>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</si>
  <si>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</si>
  <si>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</si>
  <si>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</si>
  <si>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</si>
  <si>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</si>
  <si>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</si>
  <si>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</si>
  <si>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</si>
  <si>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</si>
  <si>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</si>
  <si>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</si>
  <si>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</si>
  <si>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</si>
  <si>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</si>
  <si>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</si>
  <si>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</si>
  <si>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</si>
  <si>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</si>
  <si>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</si>
  <si>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</si>
  <si>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</si>
  <si>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</si>
  <si>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</si>
  <si>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</si>
  <si>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</si>
  <si>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</si>
  <si>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</si>
  <si>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</si>
  <si>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</si>
  <si>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</si>
  <si>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</si>
  <si>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</si>
  <si>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</si>
  <si>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</si>
  <si>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</si>
  <si>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</si>
  <si>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</si>
  <si>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</si>
  <si>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</si>
  <si>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</si>
  <si>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</si>
  <si>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</si>
  <si>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</si>
  <si>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</si>
  <si>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</si>
  <si>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</si>
  <si>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</si>
  <si>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</si>
  <si>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</si>
  <si>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</si>
  <si>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</si>
  <si>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</si>
  <si>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</si>
  <si>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</si>
  <si>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</si>
  <si>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</si>
  <si>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</si>
  <si>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</si>
  <si>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</si>
  <si>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</si>
  <si>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</si>
  <si>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</si>
  <si>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</si>
  <si>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</si>
  <si>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</si>
  <si>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</si>
  <si>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</si>
  <si>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</si>
  <si>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</si>
  <si>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</si>
  <si>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</si>
  <si>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</si>
  <si>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</si>
  <si>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</si>
  <si>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</si>
  <si>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</si>
  <si>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</si>
  <si>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</si>
  <si>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</si>
  <si>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</si>
  <si>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</si>
  <si>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</si>
  <si>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</si>
  <si>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</si>
  <si>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</si>
  <si>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</si>
  <si>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</si>
  <si>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</si>
  <si>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</si>
  <si>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</si>
  <si>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</si>
  <si>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</si>
  <si>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</si>
  <si>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</si>
  <si>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</si>
  <si>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</si>
  <si>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</si>
  <si>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</si>
  <si>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</si>
  <si>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</si>
  <si>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</si>
  <si>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</si>
  <si>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</si>
  <si>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</si>
  <si>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</si>
  <si>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</si>
  <si>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</si>
  <si>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</si>
  <si>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</si>
  <si>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</si>
  <si>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</si>
  <si>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</si>
  <si>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</si>
  <si>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</si>
  <si>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</si>
  <si>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</si>
  <si>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</si>
  <si>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</si>
  <si>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</si>
  <si>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</si>
  <si>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</si>
  <si>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</si>
  <si>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</si>
  <si>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</si>
  <si>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</si>
  <si>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</si>
  <si>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</si>
  <si>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</si>
  <si>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</si>
  <si>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</si>
  <si>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</si>
  <si>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</si>
  <si>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</si>
  <si>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</si>
  <si>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</si>
  <si>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</si>
  <si>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</si>
  <si>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</si>
  <si>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</si>
  <si>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</si>
  <si>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</si>
  <si>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</si>
  <si>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</si>
  <si>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</si>
  <si>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</si>
  <si>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</si>
  <si>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</si>
  <si>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</si>
  <si>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</si>
  <si>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</si>
  <si>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</si>
  <si>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</si>
  <si>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</si>
  <si>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</si>
  <si>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</si>
  <si>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</si>
  <si>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</si>
  <si>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</si>
  <si>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</si>
  <si>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</si>
  <si>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</si>
  <si>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</si>
  <si>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</si>
  <si>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</si>
  <si>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</si>
  <si>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</si>
  <si>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</si>
  <si>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</si>
  <si>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</si>
  <si>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</si>
  <si>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</si>
  <si>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</si>
  <si>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</si>
  <si>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</si>
  <si>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</si>
  <si>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</si>
  <si>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</si>
  <si>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</si>
  <si>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</si>
  <si>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</si>
  <si>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</si>
  <si>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</si>
  <si>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</si>
  <si>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</si>
  <si>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</si>
  <si>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</si>
  <si>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</si>
  <si>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</si>
  <si>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</si>
  <si>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</si>
  <si>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</si>
  <si>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</si>
  <si>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</si>
  <si>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</si>
  <si>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</si>
  <si>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</si>
  <si>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</si>
  <si>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</si>
  <si>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</si>
  <si>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</si>
  <si>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</si>
  <si>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</si>
  <si>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</si>
  <si>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</si>
  <si>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</si>
  <si>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</si>
  <si>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</si>
  <si>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</si>
  <si>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</si>
  <si>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</si>
  <si>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</si>
  <si>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</si>
  <si>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</si>
  <si>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</si>
  <si>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</si>
  <si>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</si>
  <si>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</si>
  <si>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</si>
  <si>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</si>
  <si>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</si>
  <si>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</si>
  <si>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</si>
  <si>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</si>
  <si>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</si>
  <si>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</si>
  <si>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</si>
  <si>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</si>
  <si>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</si>
  <si>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</si>
  <si>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</si>
  <si>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</si>
  <si>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</si>
  <si>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</si>
  <si>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</si>
  <si>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</si>
  <si>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</si>
  <si>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</si>
  <si>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</si>
  <si>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</si>
  <si>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</si>
  <si>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</si>
  <si>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</si>
  <si>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</si>
  <si>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</si>
  <si>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</si>
  <si>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</si>
  <si>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</si>
  <si>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</si>
  <si>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</si>
  <si>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</si>
  <si>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</si>
  <si>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</si>
  <si>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</si>
  <si>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</si>
  <si>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</si>
  <si>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</si>
  <si>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</si>
  <si>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</si>
  <si>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</si>
  <si>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</si>
  <si>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</si>
  <si>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</si>
  <si>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</si>
  <si>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</si>
  <si>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</si>
  <si>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</si>
  <si>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</si>
  <si>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</si>
  <si>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</si>
  <si>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</si>
  <si>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</si>
  <si>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</si>
  <si>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</si>
  <si>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</si>
  <si>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</si>
  <si>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</si>
  <si>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</si>
  <si>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</si>
  <si>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</si>
  <si>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</si>
  <si>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</si>
  <si>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</si>
  <si>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</si>
  <si>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</si>
  <si>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</si>
  <si>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</si>
  <si>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</si>
  <si>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</si>
  <si>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</si>
  <si>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</si>
  <si>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</si>
  <si>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</si>
  <si>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</si>
  <si>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</si>
  <si>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</si>
  <si>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</si>
  <si>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</si>
  <si>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</si>
  <si>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</si>
  <si>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</si>
  <si>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</si>
  <si>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</si>
  <si>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</si>
  <si>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</si>
  <si>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</si>
  <si>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</si>
  <si>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</si>
  <si>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</si>
  <si>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</si>
  <si>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</si>
  <si>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</si>
  <si>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</si>
  <si>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</si>
  <si>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</si>
  <si>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</si>
  <si>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</si>
  <si>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</si>
  <si>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</si>
  <si>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</si>
  <si>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</si>
  <si>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</si>
  <si>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</si>
  <si>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</si>
  <si>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</si>
  <si>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</si>
  <si>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</si>
  <si>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</si>
  <si>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</si>
  <si>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</si>
  <si>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</si>
  <si>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</si>
  <si>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</si>
  <si>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</si>
  <si>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</si>
  <si>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</si>
  <si>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</si>
  <si>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</si>
  <si>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</si>
  <si>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</si>
  <si>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</si>
  <si>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</si>
  <si>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</si>
  <si>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</si>
  <si>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</si>
  <si>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</si>
  <si>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</si>
  <si>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</si>
  <si>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</si>
  <si>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</si>
  <si>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</si>
  <si>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</si>
  <si>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</si>
  <si>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</si>
  <si>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</si>
  <si>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</si>
  <si>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</si>
  <si>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</si>
  <si>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</si>
  <si>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</si>
  <si>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</si>
  <si>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</si>
  <si>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</si>
  <si>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</si>
  <si>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</si>
  <si>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</si>
  <si>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</si>
  <si>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</si>
  <si>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</si>
  <si>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</si>
  <si>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</si>
  <si>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</si>
  <si>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</si>
  <si>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</si>
  <si>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</si>
  <si>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</si>
  <si>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</si>
  <si>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</si>
  <si>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</si>
  <si>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</si>
  <si>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</si>
  <si>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</si>
  <si>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</si>
  <si>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</si>
  <si>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</si>
  <si>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</si>
  <si>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</si>
  <si>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</si>
  <si>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</si>
  <si>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</si>
  <si>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</si>
  <si>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</si>
  <si>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</si>
  <si>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</si>
  <si>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</si>
  <si>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</si>
  <si>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</si>
  <si>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</si>
  <si>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</si>
  <si>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</si>
  <si>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</si>
  <si>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</si>
  <si>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</si>
  <si>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</si>
  <si>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</si>
  <si>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</si>
  <si>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</si>
  <si>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</si>
  <si>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</si>
  <si>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</si>
  <si>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</si>
  <si>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</si>
  <si>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</si>
  <si>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</si>
  <si>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</si>
  <si>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</si>
  <si>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</si>
  <si>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</si>
  <si>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</si>
  <si>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</si>
  <si>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</si>
  <si>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</si>
  <si>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</si>
  <si>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</si>
  <si>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</si>
  <si>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</si>
  <si>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</si>
  <si>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</si>
  <si>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</si>
  <si>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</si>
  <si>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</si>
  <si>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</si>
  <si>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</si>
  <si>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</si>
  <si>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</si>
  <si>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</si>
  <si>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</si>
  <si>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</si>
  <si>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</si>
  <si>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</si>
  <si>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</si>
  <si>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</si>
  <si>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</si>
  <si>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</si>
  <si>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</si>
  <si>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</si>
  <si>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</si>
  <si>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</si>
  <si>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</si>
  <si>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</si>
  <si>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</si>
  <si>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</si>
  <si>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</si>
  <si>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</si>
  <si>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</si>
  <si>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</si>
  <si>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</si>
  <si>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</si>
  <si>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</si>
  <si>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</si>
  <si>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</si>
  <si>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</si>
  <si>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</si>
  <si>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</si>
  <si>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</si>
  <si>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</si>
  <si>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</si>
  <si>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</si>
  <si>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</si>
  <si>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</si>
  <si>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</si>
  <si>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</si>
  <si>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</si>
  <si>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</si>
  <si>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</si>
  <si>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</si>
  <si>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</si>
  <si>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</si>
  <si>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</si>
  <si>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</si>
  <si>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</si>
  <si>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</si>
  <si>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</si>
  <si>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</si>
  <si>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</si>
  <si>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</si>
  <si>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</si>
  <si>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</si>
  <si>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</si>
  <si>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</si>
  <si>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</si>
  <si>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</si>
  <si>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</si>
  <si>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</si>
  <si>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</si>
  <si>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</si>
  <si>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</si>
  <si>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</si>
  <si>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</si>
  <si>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</si>
  <si>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</si>
  <si>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</si>
  <si>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</si>
  <si>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</si>
  <si>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</si>
  <si>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</si>
  <si>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</si>
  <si>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</si>
  <si>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</si>
  <si>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</si>
  <si>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</si>
  <si>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</si>
  <si>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</si>
  <si>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</si>
  <si>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</si>
  <si>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</si>
  <si>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</si>
  <si>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</si>
  <si>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</si>
  <si>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</si>
  <si>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</si>
  <si>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</si>
  <si>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</si>
  <si>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</si>
  <si>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</si>
  <si>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</si>
  <si>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</si>
  <si>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</si>
  <si>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</si>
  <si>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</si>
  <si>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</si>
  <si>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</si>
  <si>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</si>
  <si>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</si>
  <si>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</si>
  <si>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</si>
  <si>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</si>
  <si>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</si>
  <si>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</si>
  <si>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</si>
  <si>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</si>
  <si>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</si>
  <si>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</si>
  <si>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</si>
  <si>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</si>
  <si>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</si>
  <si>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</si>
  <si>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</si>
  <si>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</si>
  <si>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</si>
  <si>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</si>
  <si>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</si>
  <si>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</si>
  <si>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</si>
  <si>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</si>
  <si>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</si>
  <si>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</si>
  <si>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</si>
  <si>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</si>
  <si>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</si>
  <si>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</si>
  <si>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</si>
  <si>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</si>
  <si>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</si>
  <si>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</si>
  <si>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</si>
  <si>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</si>
  <si>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</si>
  <si>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</si>
  <si>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</si>
  <si>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</si>
  <si>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</si>
  <si>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</si>
  <si>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</si>
  <si>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</si>
  <si>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</si>
  <si>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</si>
  <si>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</si>
  <si>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</si>
  <si>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</si>
  <si>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</si>
  <si>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</si>
  <si>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</si>
  <si>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</si>
  <si>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</si>
  <si>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</si>
  <si>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</si>
  <si>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</si>
  <si>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</si>
  <si>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</si>
  <si>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</si>
  <si>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</si>
  <si>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</si>
  <si>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</si>
  <si>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</si>
  <si>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</si>
  <si>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</si>
  <si>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</si>
  <si>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</si>
  <si>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</si>
  <si>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</si>
  <si>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</si>
  <si>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</si>
  <si>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</si>
  <si>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</si>
  <si>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</si>
  <si>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</si>
  <si>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</si>
  <si>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</si>
  <si>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</si>
  <si>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</si>
  <si>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</si>
  <si>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</si>
  <si>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</si>
  <si>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</si>
  <si>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</si>
  <si>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</si>
  <si>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</si>
  <si>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</si>
  <si>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</si>
  <si>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</si>
  <si>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</si>
  <si>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</si>
  <si>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</si>
  <si>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</si>
  <si>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</si>
  <si>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</si>
  <si>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</si>
  <si>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</si>
  <si>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</si>
  <si>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</si>
  <si>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</si>
  <si>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</si>
  <si>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</si>
  <si>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</si>
  <si>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</si>
  <si>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</si>
  <si>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</si>
  <si>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</si>
  <si>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</si>
  <si>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</si>
  <si>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</si>
  <si>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</si>
  <si>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</si>
  <si>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</si>
  <si>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</si>
  <si>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</si>
  <si>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</si>
  <si>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</si>
  <si>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</si>
  <si>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</si>
  <si>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</si>
  <si>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</si>
  <si>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</si>
  <si>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</si>
  <si>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</si>
  <si>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</si>
  <si>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</si>
  <si>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</si>
  <si>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</si>
  <si>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</si>
  <si>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</si>
  <si>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</si>
  <si>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</si>
  <si>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</si>
  <si>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</si>
  <si>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</si>
  <si>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</si>
  <si>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</si>
  <si>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</si>
  <si>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</si>
  <si>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</si>
  <si>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</si>
  <si>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</si>
  <si>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</si>
  <si>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</si>
  <si>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</si>
  <si>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</si>
  <si>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</si>
  <si>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</si>
  <si>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</si>
  <si>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</si>
  <si>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</si>
  <si>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</si>
  <si>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</si>
  <si>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</si>
  <si>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</si>
  <si>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</si>
  <si>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</si>
  <si>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</si>
  <si>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</si>
  <si>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</si>
  <si>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</si>
  <si>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</si>
  <si>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</si>
  <si>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</si>
  <si>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</si>
  <si>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</si>
  <si>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</si>
  <si>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</si>
  <si>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</si>
  <si>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</si>
  <si>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</si>
  <si>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</si>
  <si>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</si>
  <si>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</si>
  <si>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</si>
  <si>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</si>
  <si>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</si>
  <si>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</si>
  <si>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</si>
  <si>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</si>
  <si>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</si>
  <si>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</si>
  <si>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</si>
  <si>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</si>
  <si>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</si>
  <si>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</si>
  <si>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</si>
  <si>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</si>
  <si>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</si>
  <si>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</si>
  <si>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</si>
  <si>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</si>
  <si>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</si>
  <si>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</si>
  <si>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</si>
  <si>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</si>
  <si>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</si>
  <si>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</si>
  <si>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</si>
  <si>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</si>
  <si>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</si>
  <si>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</si>
  <si>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</si>
  <si>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</si>
  <si>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</si>
  <si>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</si>
  <si>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</si>
  <si>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</si>
  <si>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</si>
  <si>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</si>
  <si>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</si>
  <si>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</si>
  <si>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</si>
  <si>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</si>
  <si>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</si>
  <si>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</si>
  <si>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</si>
  <si>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</si>
  <si>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</si>
  <si>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</si>
  <si>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</si>
  <si>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</si>
  <si>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</si>
  <si>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</si>
  <si>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</si>
  <si>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</si>
  <si>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</si>
  <si>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</si>
  <si>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</si>
  <si>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</si>
  <si>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</si>
  <si>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</si>
  <si>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</si>
  <si>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</si>
  <si>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</si>
  <si>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</si>
  <si>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</si>
  <si>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</si>
  <si>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</si>
  <si>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</si>
  <si>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</si>
  <si>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</si>
  <si>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</si>
  <si>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</si>
  <si>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</si>
  <si>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</si>
  <si>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</si>
  <si>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</si>
  <si>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</si>
  <si>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</si>
  <si>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</si>
  <si>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</si>
  <si>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</si>
  <si>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</si>
  <si>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</si>
  <si>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</si>
  <si>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</si>
  <si>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</si>
  <si>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</si>
  <si>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</si>
  <si>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</si>
  <si>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</si>
  <si>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</si>
  <si>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</si>
  <si>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</si>
  <si>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</si>
  <si>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</si>
  <si>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</si>
  <si>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</si>
  <si>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</si>
  <si>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</si>
  <si>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</si>
  <si>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</si>
  <si>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</si>
  <si>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</si>
  <si>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</si>
  <si>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</si>
  <si>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</si>
  <si>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</si>
  <si>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</si>
  <si>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</si>
  <si>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</si>
  <si>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</si>
  <si>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</si>
  <si>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</si>
  <si>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</si>
  <si>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</si>
  <si>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</si>
  <si>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</si>
  <si>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</si>
  <si>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</si>
  <si>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</si>
  <si>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</si>
  <si>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</si>
  <si>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</si>
  <si>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</si>
  <si>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</si>
  <si>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</si>
  <si>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</si>
  <si>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</si>
  <si>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</si>
  <si>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</si>
  <si>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</si>
  <si>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</si>
  <si>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</si>
  <si>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</si>
  <si>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</si>
  <si>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</si>
  <si>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</si>
  <si>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</si>
  <si>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</si>
  <si>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</si>
  <si>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</si>
  <si>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</si>
  <si>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</si>
  <si>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</si>
  <si>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</si>
  <si>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</si>
  <si>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</si>
  <si>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</si>
  <si>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</si>
  <si>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</si>
  <si>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</si>
  <si>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</si>
  <si>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</si>
  <si>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</si>
  <si>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</si>
  <si>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</si>
  <si>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</si>
  <si>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</si>
  <si>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</si>
  <si>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</si>
  <si>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</si>
  <si>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</si>
  <si>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</si>
  <si>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</si>
  <si>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</si>
  <si>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</si>
  <si>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</si>
  <si>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</si>
  <si>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</si>
  <si>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</si>
  <si>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</si>
  <si>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</si>
  <si>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</si>
  <si>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</si>
  <si>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</si>
  <si>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</si>
  <si>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</si>
  <si>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</si>
  <si>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</si>
  <si>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</si>
  <si>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</si>
  <si>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</si>
  <si>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</si>
  <si>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</si>
  <si>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</si>
  <si>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</si>
  <si>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</si>
  <si>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</si>
  <si>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</si>
  <si>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</si>
  <si>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</si>
  <si>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</si>
  <si>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</si>
  <si>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</si>
  <si>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</si>
  <si>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</si>
  <si>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</si>
  <si>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</si>
  <si>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</si>
  <si>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</si>
  <si>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</si>
  <si>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</si>
  <si>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</si>
  <si>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</si>
  <si>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</si>
  <si>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</si>
  <si>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</si>
  <si>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</si>
  <si>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</si>
  <si>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</si>
  <si>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</si>
  <si>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</si>
  <si>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</si>
  <si>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</si>
  <si>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</si>
  <si>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</si>
  <si>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</si>
  <si>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</si>
  <si>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</si>
  <si>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</si>
  <si>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</si>
  <si>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</si>
  <si>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</si>
  <si>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</si>
  <si>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</si>
  <si>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</si>
  <si>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</si>
  <si>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</si>
  <si>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</si>
  <si>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</si>
  <si>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</si>
  <si>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</si>
  <si>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</si>
  <si>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</si>
  <si>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</si>
  <si>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</si>
  <si>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</si>
  <si>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</si>
  <si>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</si>
  <si>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</si>
  <si>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</si>
  <si>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</si>
  <si>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</si>
  <si>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</si>
  <si>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</si>
  <si>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</si>
  <si>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</si>
  <si>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</si>
  <si>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</si>
  <si>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</si>
  <si>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</si>
  <si>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</si>
  <si>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</si>
  <si>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</si>
  <si>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</si>
  <si>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</si>
  <si>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</si>
  <si>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</si>
  <si>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</si>
  <si>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</si>
  <si>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</si>
  <si>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</si>
  <si>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</si>
  <si>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</si>
  <si>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</si>
  <si>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</si>
  <si>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</si>
  <si>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</si>
  <si>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</si>
  <si>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</si>
  <si>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</si>
  <si>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</si>
  <si>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</si>
  <si>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</si>
  <si>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</si>
  <si>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</si>
  <si>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</si>
  <si>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</si>
  <si>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</si>
  <si>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</si>
  <si>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</si>
  <si>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</si>
  <si>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</si>
  <si>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</si>
  <si>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</si>
  <si>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</si>
  <si>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</si>
  <si>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</si>
  <si>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</si>
  <si>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</si>
  <si>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</si>
  <si>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</si>
  <si>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</si>
  <si>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</si>
  <si>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</si>
  <si>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</si>
  <si>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</si>
  <si>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</si>
  <si>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</si>
  <si>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</si>
  <si>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</si>
  <si>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</si>
  <si>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</si>
  <si>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</si>
  <si>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</si>
  <si>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</si>
  <si>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</si>
  <si>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</si>
  <si>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</si>
  <si>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</si>
  <si>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</si>
  <si>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</si>
  <si>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</si>
  <si>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</si>
  <si>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</si>
  <si>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</si>
  <si>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</si>
  <si>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</si>
  <si>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</si>
  <si>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</si>
  <si>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</si>
  <si>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</si>
  <si>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</si>
  <si>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</si>
  <si>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</si>
  <si>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</si>
  <si>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</si>
  <si>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</si>
  <si>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</si>
  <si>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</si>
  <si>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</si>
  <si>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</si>
  <si>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</si>
  <si>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</si>
  <si>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</si>
  <si>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</si>
  <si>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</si>
  <si>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</si>
  <si>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</si>
  <si>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</si>
  <si>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</si>
  <si>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</si>
  <si>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</si>
  <si>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</si>
  <si>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</si>
  <si>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</si>
  <si>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</si>
  <si>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</si>
  <si>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</si>
  <si>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</si>
  <si>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</si>
  <si>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</si>
  <si>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</si>
  <si>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</si>
  <si>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</si>
  <si>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</si>
  <si>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</si>
  <si>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</si>
  <si>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</si>
  <si>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</si>
  <si>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</si>
  <si>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</si>
  <si>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</si>
  <si>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</si>
  <si>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</si>
  <si>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</si>
  <si>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</si>
  <si>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</si>
  <si>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</si>
  <si>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</si>
  <si>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</si>
  <si>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</si>
  <si>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</si>
  <si>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</si>
  <si>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</si>
  <si>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</si>
  <si>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</si>
  <si>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</si>
  <si>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</si>
  <si>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</si>
  <si>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</si>
  <si>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</si>
  <si>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</si>
  <si>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</si>
  <si>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</si>
  <si>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</si>
  <si>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</si>
  <si>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</si>
  <si>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</si>
  <si>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</si>
  <si>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</si>
  <si>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</si>
  <si>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</si>
  <si>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</si>
  <si>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</si>
  <si>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</si>
  <si>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</si>
  <si>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</si>
  <si>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</si>
  <si>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</si>
  <si>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</si>
  <si>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</si>
  <si>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</si>
  <si>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</si>
  <si>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</si>
  <si>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</si>
  <si>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</si>
  <si>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</si>
  <si>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</si>
  <si>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</si>
  <si>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</si>
  <si>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</si>
  <si>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</si>
  <si>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</si>
  <si>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</si>
  <si>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</si>
  <si>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</si>
  <si>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</si>
  <si>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</si>
  <si>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</si>
  <si>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</si>
  <si>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</si>
  <si>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</si>
  <si>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</si>
  <si>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</si>
  <si>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</si>
  <si>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</si>
  <si>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</si>
  <si>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</si>
  <si>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</si>
  <si>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</si>
  <si>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</si>
  <si>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</si>
  <si>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</si>
  <si>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</si>
  <si>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</si>
  <si>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</si>
  <si>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</si>
  <si>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</si>
  <si>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</si>
  <si>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</si>
  <si>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</si>
  <si>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</si>
  <si>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</si>
  <si>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</si>
  <si>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</si>
  <si>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</si>
  <si>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</si>
  <si>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</si>
  <si>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</si>
  <si>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</si>
  <si>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</si>
  <si>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</si>
  <si>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</si>
  <si>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</si>
  <si>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</si>
  <si>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</si>
  <si>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</si>
  <si>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</si>
  <si>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</si>
  <si>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</si>
  <si>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</si>
  <si>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</si>
  <si>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</si>
  <si>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</si>
  <si>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</si>
  <si>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</si>
  <si>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</si>
  <si>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</si>
  <si>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</si>
  <si>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</si>
  <si>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</si>
  <si>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</si>
  <si>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</si>
  <si>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</si>
  <si>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</si>
  <si>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</si>
  <si>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</si>
  <si>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</si>
  <si>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</si>
  <si>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</si>
  <si>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</si>
  <si>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</si>
  <si>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</si>
  <si>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</si>
  <si>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</si>
  <si>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</si>
  <si>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</si>
  <si>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</si>
  <si>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</si>
  <si>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</si>
  <si>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</si>
  <si>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</si>
  <si>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</si>
  <si>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</si>
  <si>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</si>
  <si>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</si>
  <si>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</si>
  <si>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</si>
  <si>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</si>
  <si>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</si>
  <si>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</si>
  <si>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</si>
  <si>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</si>
  <si>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</si>
  <si>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</si>
  <si>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</si>
  <si>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</si>
  <si>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</si>
  <si>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</si>
  <si>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</si>
  <si>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</si>
  <si>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</si>
  <si>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</si>
  <si>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</si>
  <si>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</si>
  <si>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</si>
  <si>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</si>
  <si>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</si>
  <si>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</si>
  <si>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</si>
  <si>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</si>
  <si>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</si>
  <si>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</si>
  <si>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</si>
  <si>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</si>
  <si>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</si>
  <si>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</si>
  <si>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</si>
  <si>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</si>
  <si>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</si>
  <si>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</si>
  <si>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</si>
  <si>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</si>
  <si>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</si>
  <si>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</si>
  <si>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</si>
  <si>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</si>
  <si>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</si>
  <si>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</si>
  <si>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</si>
  <si>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</si>
  <si>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</si>
  <si>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</si>
  <si>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</si>
  <si>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</si>
  <si>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</si>
  <si>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</si>
  <si>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</si>
  <si>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</si>
  <si>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</si>
  <si>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</si>
  <si>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</si>
  <si>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</si>
  <si>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</si>
  <si>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</si>
  <si>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</si>
  <si>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</si>
  <si>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</si>
  <si>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</si>
  <si>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</si>
  <si>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</si>
  <si>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</si>
  <si>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</si>
  <si>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</si>
  <si>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</si>
  <si>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</si>
  <si>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</si>
  <si>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</si>
  <si>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</si>
  <si>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</si>
  <si>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</si>
  <si>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</si>
  <si>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</si>
  <si>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</si>
  <si>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</si>
  <si>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</si>
  <si>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</si>
  <si>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</si>
  <si>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</si>
  <si>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</si>
  <si>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</si>
  <si>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</si>
  <si>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</si>
  <si>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</si>
  <si>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</si>
  <si>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</si>
  <si>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</si>
  <si>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</si>
  <si>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</si>
  <si>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</si>
  <si>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</si>
  <si>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</si>
  <si>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</si>
  <si>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</si>
  <si>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</si>
  <si>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</si>
  <si>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</si>
  <si>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</si>
  <si>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</si>
  <si>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</si>
  <si>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</si>
  <si>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</si>
  <si>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</si>
  <si>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</si>
  <si>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</si>
  <si>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</si>
  <si>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</si>
  <si>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</si>
  <si>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</si>
  <si>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</si>
  <si>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</si>
  <si>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</si>
  <si>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</si>
  <si>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</si>
  <si>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</si>
  <si>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</si>
  <si>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</si>
  <si>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</si>
  <si>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</si>
  <si>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</si>
  <si>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</si>
  <si>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</si>
  <si>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</si>
  <si>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</si>
  <si>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</si>
  <si>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</si>
  <si>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</si>
  <si>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</si>
  <si>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</si>
  <si>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</si>
  <si>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</si>
  <si>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</si>
  <si>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</si>
  <si>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</si>
  <si>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</si>
  <si>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</si>
  <si>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</si>
  <si>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</si>
  <si>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</si>
  <si>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</si>
  <si>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</si>
  <si>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</si>
  <si>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</si>
  <si>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</si>
  <si>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</si>
  <si>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</si>
  <si>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</si>
  <si>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</si>
  <si>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</si>
  <si>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</si>
  <si>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</si>
  <si>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</si>
  <si>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</si>
  <si>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</si>
  <si>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</si>
  <si>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</si>
  <si>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</si>
  <si>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</si>
  <si>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</si>
  <si>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</si>
  <si>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</si>
  <si>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</si>
  <si>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</si>
  <si>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</si>
  <si>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</si>
  <si>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</si>
  <si>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</si>
  <si>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</si>
  <si>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</si>
  <si>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</si>
  <si>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</si>
  <si>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</si>
  <si>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</si>
  <si>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</si>
  <si>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</si>
  <si>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</si>
  <si>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</si>
  <si>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</si>
  <si>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</si>
  <si>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</si>
  <si>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</si>
  <si>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</si>
  <si>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</si>
  <si>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</si>
  <si>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</si>
  <si>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</si>
  <si>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</si>
  <si>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</si>
  <si>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</si>
  <si>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</si>
  <si>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</si>
  <si>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</si>
  <si>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</si>
  <si>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</si>
  <si>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</si>
  <si>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</si>
  <si>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</si>
  <si>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</si>
  <si>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</si>
  <si>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</si>
  <si>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</si>
  <si>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</si>
  <si>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</si>
  <si>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</si>
  <si>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</si>
  <si>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</si>
  <si>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</si>
  <si>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</si>
  <si>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</si>
  <si>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</si>
  <si>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</si>
  <si>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</si>
  <si>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</si>
  <si>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</si>
  <si>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</si>
  <si>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</si>
  <si>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</si>
  <si>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</si>
  <si>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</si>
  <si>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</si>
  <si>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</si>
  <si>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</si>
  <si>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</si>
  <si>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</si>
  <si>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</si>
  <si>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</si>
  <si>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</si>
  <si>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</si>
  <si>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</si>
  <si>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</si>
  <si>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</si>
  <si>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</si>
  <si>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</si>
  <si>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</si>
  <si>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</si>
  <si>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</si>
  <si>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</si>
  <si>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</si>
  <si>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</si>
  <si>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</si>
  <si>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</si>
  <si>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</si>
  <si>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</si>
  <si>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</si>
  <si>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</si>
  <si>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</si>
  <si>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</si>
  <si>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</si>
  <si>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</si>
  <si>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</si>
  <si>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</si>
  <si>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</si>
  <si>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</si>
  <si>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</si>
  <si>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</si>
  <si>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</si>
  <si>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</si>
  <si>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</si>
  <si>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</si>
  <si>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</si>
  <si>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</si>
  <si>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</si>
  <si>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</si>
  <si>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</si>
  <si>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</si>
  <si>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</si>
  <si>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</si>
  <si>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</si>
  <si>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</si>
  <si>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</si>
  <si>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</si>
  <si>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</si>
  <si>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</si>
  <si>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</si>
  <si>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</si>
  <si>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</si>
  <si>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</si>
  <si>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</si>
  <si>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</si>
  <si>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</si>
  <si>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</si>
  <si>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</si>
  <si>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</si>
  <si>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</si>
  <si>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</si>
  <si>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</si>
  <si>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</si>
  <si>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</si>
  <si>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</si>
  <si>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</si>
  <si>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</si>
  <si>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</si>
  <si>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</si>
  <si>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</si>
  <si>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</si>
  <si>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</si>
  <si>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</si>
  <si>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</si>
  <si>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</si>
  <si>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</si>
  <si>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</si>
  <si>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</si>
  <si>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</si>
  <si>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</si>
  <si>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</si>
  <si>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</si>
  <si>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</si>
  <si>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</si>
  <si>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</si>
  <si>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</si>
  <si>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</si>
  <si>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</si>
  <si>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</si>
  <si>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</si>
  <si>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</si>
  <si>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</si>
  <si>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</si>
  <si>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</si>
  <si>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</si>
  <si>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</si>
  <si>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</si>
  <si>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</si>
  <si>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</si>
  <si>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</si>
  <si>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</si>
  <si>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</si>
  <si>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</si>
  <si>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</si>
  <si>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</si>
  <si>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</si>
  <si>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</si>
  <si>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</si>
  <si>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</si>
  <si>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</si>
  <si>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</si>
  <si>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</si>
  <si>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</si>
  <si>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</si>
  <si>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</si>
  <si>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</si>
  <si>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</si>
  <si>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</si>
  <si>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</si>
  <si>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</si>
  <si>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</si>
  <si>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</si>
  <si>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</si>
  <si>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</si>
  <si>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</si>
  <si>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</si>
  <si>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</si>
  <si>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</si>
  <si>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</si>
  <si>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</si>
  <si>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</si>
  <si>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</si>
  <si>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</si>
  <si>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</si>
  <si>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</si>
  <si>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</si>
  <si>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</si>
  <si>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</si>
  <si>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</si>
  <si>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</si>
  <si>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</si>
  <si>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</si>
  <si>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</si>
  <si>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</si>
  <si>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</si>
  <si>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</si>
  <si>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</si>
  <si>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</si>
  <si>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</si>
  <si>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</si>
  <si>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</si>
  <si>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</si>
  <si>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</si>
  <si>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</si>
  <si>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</si>
  <si>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</si>
  <si>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</si>
  <si>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</si>
  <si>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</si>
  <si>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</si>
  <si>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</si>
  <si>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</si>
  <si>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</si>
  <si>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</si>
  <si>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</si>
  <si>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</si>
  <si>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</si>
  <si>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</si>
  <si>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</si>
  <si>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</si>
  <si>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</si>
  <si>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</si>
  <si>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</si>
  <si>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</si>
  <si>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</si>
  <si>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</si>
  <si>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</si>
  <si>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</si>
  <si>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</si>
  <si>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</si>
  <si>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</si>
  <si>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</si>
  <si>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</si>
  <si>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</si>
  <si>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</si>
  <si>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</si>
  <si>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</si>
  <si>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</si>
  <si>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</si>
  <si>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</si>
  <si>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</si>
  <si>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</si>
  <si>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</si>
  <si>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</si>
  <si>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</si>
  <si>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</si>
  <si>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</si>
  <si>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</si>
  <si>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</si>
  <si>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</si>
  <si>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</si>
  <si>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</si>
  <si>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</si>
  <si>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</si>
  <si>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</si>
  <si>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</si>
  <si>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</si>
  <si>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</si>
  <si>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</si>
  <si>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</si>
  <si>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</si>
  <si>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</si>
  <si>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</si>
  <si>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</si>
  <si>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</si>
  <si>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</si>
  <si>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</si>
  <si>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</si>
  <si>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</si>
  <si>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</si>
  <si>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</si>
  <si>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</si>
  <si>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</si>
  <si>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</si>
  <si>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</si>
  <si>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</si>
  <si>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</si>
  <si>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</si>
  <si>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</si>
  <si>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</si>
  <si>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</si>
  <si>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</si>
  <si>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</si>
  <si>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</si>
  <si>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</si>
  <si>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</si>
  <si>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</si>
  <si>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</si>
  <si>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</si>
  <si>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</si>
  <si>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</si>
  <si>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</si>
  <si>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</si>
  <si>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</si>
  <si>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</si>
  <si>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</si>
  <si>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</si>
  <si>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</si>
  <si>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</si>
  <si>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</si>
  <si>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</si>
  <si>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</si>
  <si>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</si>
  <si>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</si>
  <si>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</si>
  <si>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</si>
  <si>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</si>
  <si>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</si>
  <si>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</si>
  <si>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</si>
  <si>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</si>
  <si>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</si>
  <si>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</si>
  <si>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</si>
  <si>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</si>
  <si>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</si>
  <si>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</si>
  <si>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</si>
  <si>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</si>
  <si>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</si>
  <si>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</si>
  <si>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</si>
  <si>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</si>
  <si>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</si>
  <si>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</si>
  <si>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</si>
  <si>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</si>
  <si>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</si>
  <si>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</si>
  <si>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</si>
  <si>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</si>
  <si>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</si>
  <si>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</si>
  <si>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</si>
  <si>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</si>
  <si>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</si>
  <si>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</si>
  <si>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</si>
  <si>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</si>
  <si>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</si>
  <si>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</si>
  <si>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</si>
  <si>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</si>
  <si>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</si>
  <si>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</si>
  <si>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</si>
  <si>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</si>
  <si>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</si>
  <si>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</si>
  <si>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</si>
  <si>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</si>
  <si>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</si>
  <si>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</si>
  <si>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</si>
  <si>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</si>
  <si>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</si>
  <si>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</si>
  <si>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</si>
  <si>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</si>
  <si>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</si>
  <si>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</si>
  <si>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</si>
  <si>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</si>
  <si>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</si>
  <si>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</si>
  <si>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</si>
  <si>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</si>
  <si>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</si>
  <si>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</si>
  <si>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</si>
  <si>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</si>
  <si>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</si>
  <si>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</si>
  <si>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</si>
  <si>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</si>
  <si>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</si>
  <si>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</si>
  <si>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</si>
  <si>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</si>
  <si>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</si>
  <si>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</si>
  <si>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</si>
  <si>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</si>
  <si>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</si>
  <si>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</si>
  <si>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</si>
  <si>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</si>
  <si>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</si>
  <si>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</si>
  <si>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</si>
  <si>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</si>
  <si>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</si>
  <si>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</si>
  <si>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</si>
  <si>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</si>
  <si>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</si>
  <si>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</si>
  <si>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</si>
  <si>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</si>
  <si>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</si>
  <si>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</si>
  <si>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</si>
  <si>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</si>
  <si>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</si>
  <si>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</si>
  <si>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</si>
  <si>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</si>
  <si>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</si>
  <si>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</si>
  <si>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</si>
  <si>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</si>
  <si>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</si>
  <si>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</si>
  <si>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</si>
  <si>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</si>
  <si>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</si>
  <si>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</si>
  <si>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</si>
  <si>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</si>
  <si>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</si>
  <si>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</si>
  <si>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</si>
  <si>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</si>
  <si>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</si>
  <si>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</si>
  <si>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</si>
  <si>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</si>
  <si>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</si>
  <si>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</si>
  <si>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</si>
  <si>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</si>
  <si>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</si>
  <si>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</si>
  <si>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</si>
  <si>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</si>
  <si>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</si>
  <si>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</si>
  <si>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</si>
  <si>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</si>
  <si>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</si>
  <si>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</si>
  <si>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</si>
  <si>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</si>
  <si>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</si>
  <si>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</si>
  <si>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</si>
  <si>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</si>
  <si>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</si>
  <si>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</si>
  <si>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</si>
  <si>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</si>
  <si>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</si>
  <si>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</si>
  <si>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</si>
  <si>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</si>
  <si>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</si>
  <si>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</si>
  <si>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</si>
  <si>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</si>
  <si>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</si>
  <si>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</si>
  <si>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</si>
  <si>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</si>
  <si>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</si>
  <si>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</si>
  <si>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</si>
  <si>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</si>
  <si>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</si>
  <si>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</si>
  <si>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</si>
  <si>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</si>
  <si>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</si>
  <si>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</si>
  <si>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</si>
  <si>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</si>
  <si>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</si>
  <si>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</si>
  <si>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</si>
  <si>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</si>
  <si>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</si>
  <si>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</si>
  <si>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</si>
  <si>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</si>
  <si>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</si>
  <si>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</si>
  <si>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</si>
  <si>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</si>
  <si>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</si>
  <si>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</si>
  <si>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</si>
  <si>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</si>
  <si>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</si>
  <si>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</si>
  <si>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</si>
  <si>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</si>
  <si>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</si>
  <si>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</si>
  <si>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</si>
  <si>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</si>
  <si>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</si>
  <si>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</si>
  <si>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</si>
  <si>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</si>
  <si>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</si>
  <si>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</si>
  <si>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</si>
  <si>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</si>
  <si>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</si>
  <si>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</si>
  <si>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</si>
  <si>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</si>
  <si>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</si>
  <si>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</si>
  <si>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</si>
  <si>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</si>
  <si>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</si>
  <si>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</si>
  <si>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</si>
  <si>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</si>
  <si>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</si>
  <si>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</si>
  <si>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</si>
  <si>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</si>
  <si>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</si>
  <si>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</si>
  <si>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</si>
  <si>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</si>
  <si>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</si>
  <si>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</si>
  <si>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</si>
  <si>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</si>
  <si>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</si>
  <si>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</si>
  <si>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</si>
  <si>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</si>
  <si>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</si>
  <si>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</si>
  <si>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</si>
  <si>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</si>
  <si>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</si>
  <si>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</si>
  <si>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</si>
  <si>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</si>
  <si>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</si>
  <si>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</si>
  <si>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</si>
  <si>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</si>
  <si>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</si>
  <si>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</si>
  <si>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</si>
  <si>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</si>
  <si>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</si>
  <si>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</si>
  <si>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</si>
  <si>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</si>
  <si>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</si>
  <si>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</si>
  <si>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</si>
  <si>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</si>
  <si>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</si>
  <si>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</si>
  <si>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</si>
  <si>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</si>
  <si>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</si>
  <si>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</si>
  <si>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</si>
  <si>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</si>
  <si>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</si>
  <si>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</si>
  <si>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</si>
  <si>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</si>
  <si>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</si>
  <si>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</si>
  <si>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</si>
  <si>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</si>
  <si>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</si>
  <si>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</si>
  <si>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</si>
  <si>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</si>
  <si>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</si>
  <si>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</si>
  <si>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</si>
  <si>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</si>
  <si>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</si>
  <si>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</si>
  <si>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</si>
  <si>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</si>
  <si>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</si>
  <si>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</si>
  <si>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</si>
  <si>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</si>
  <si>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</si>
  <si>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</si>
  <si>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</si>
  <si>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</si>
  <si>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</si>
  <si>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</si>
  <si>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</si>
  <si>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</si>
  <si>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</si>
  <si>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</si>
  <si>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</si>
  <si>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</si>
  <si>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</si>
  <si>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</si>
  <si>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</si>
  <si>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</si>
  <si>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</si>
  <si>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</si>
  <si>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</si>
  <si>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</si>
  <si>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</si>
  <si>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</si>
  <si>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</si>
  <si>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</si>
  <si>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</si>
  <si>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</si>
  <si>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</si>
  <si>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</si>
  <si>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</si>
  <si>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</si>
  <si>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</si>
  <si>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</si>
  <si>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</si>
  <si>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</si>
  <si>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</si>
  <si>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</si>
  <si>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</si>
  <si>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</si>
  <si>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</si>
  <si>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</si>
  <si>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</si>
  <si>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</si>
  <si>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</si>
  <si>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</si>
  <si>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</si>
  <si>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</si>
  <si>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</si>
  <si>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</si>
  <si>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</si>
  <si>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</si>
  <si>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</si>
  <si>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</si>
  <si>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</si>
  <si>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</si>
  <si>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</si>
  <si>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</si>
  <si>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</si>
  <si>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</si>
  <si>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</si>
  <si>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</si>
  <si>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</si>
  <si>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</si>
  <si>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</si>
  <si>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</si>
  <si>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</si>
  <si>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</si>
  <si>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</si>
  <si>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</si>
  <si>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</si>
  <si>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</si>
  <si>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</si>
  <si>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</si>
  <si>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</si>
  <si>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</si>
  <si>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</si>
  <si>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</si>
  <si>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</si>
  <si>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</si>
  <si>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</si>
  <si>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</si>
  <si>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</si>
  <si>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</si>
  <si>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</si>
  <si>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</si>
  <si>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</si>
  <si>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</si>
  <si>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</si>
  <si>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</si>
  <si>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</si>
  <si>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</si>
  <si>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</si>
  <si>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</si>
  <si>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</si>
  <si>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</si>
  <si>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</si>
  <si>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</si>
  <si>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</si>
  <si>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</si>
  <si>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</si>
  <si>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</si>
  <si>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</si>
  <si>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</si>
  <si>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</si>
  <si>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</si>
  <si>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</si>
  <si>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</si>
  <si>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</si>
  <si>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</si>
  <si>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</si>
  <si>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</si>
  <si>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</si>
  <si>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</si>
  <si>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</si>
  <si>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</si>
  <si>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</si>
  <si>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</si>
  <si>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</si>
  <si>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</si>
  <si>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</si>
  <si>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</si>
  <si>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</si>
  <si>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</si>
  <si>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</si>
  <si>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</si>
  <si>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</si>
  <si>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</si>
  <si>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</si>
  <si>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</si>
  <si>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</si>
  <si>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</si>
  <si>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</si>
  <si>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</si>
  <si>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</si>
  <si>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</si>
  <si>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</si>
  <si>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</si>
  <si>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</si>
  <si>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</si>
  <si>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</si>
  <si>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</si>
  <si>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</si>
  <si>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</si>
  <si>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</si>
  <si>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</si>
  <si>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</si>
  <si>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</si>
  <si>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</si>
  <si>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</si>
  <si>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</si>
  <si>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</si>
  <si>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</si>
  <si>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</si>
  <si>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</si>
  <si>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</si>
  <si>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</si>
  <si>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</si>
  <si>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</si>
  <si>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</si>
  <si>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</si>
  <si>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</si>
  <si>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</si>
  <si>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</si>
  <si>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</si>
  <si>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</si>
  <si>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</si>
  <si>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</si>
  <si>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</si>
  <si>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</si>
  <si>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</si>
  <si>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</si>
  <si>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</si>
  <si>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</si>
  <si>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</si>
  <si>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</si>
  <si>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</si>
  <si>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</si>
  <si>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</si>
  <si>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</si>
  <si>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</si>
  <si>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</si>
  <si>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</si>
  <si>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</si>
  <si>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</si>
  <si>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</si>
  <si>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</si>
  <si>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</si>
  <si>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</si>
  <si>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</si>
  <si>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</si>
  <si>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</si>
  <si>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</si>
  <si>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</si>
  <si>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</si>
  <si>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</si>
  <si>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</si>
  <si>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</si>
  <si>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</si>
  <si>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</si>
  <si>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</si>
  <si>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</si>
  <si>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</si>
  <si>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</si>
  <si>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</si>
  <si>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</si>
  <si>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</si>
  <si>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</si>
  <si>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</si>
  <si>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</si>
  <si>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</si>
  <si>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</si>
  <si>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</si>
  <si>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</si>
  <si>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</si>
  <si>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</si>
  <si>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</si>
  <si>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</si>
  <si>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</si>
  <si>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</si>
  <si>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</si>
  <si>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</si>
  <si>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</si>
  <si>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</si>
  <si>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</si>
  <si>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</si>
  <si>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</si>
  <si>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</si>
  <si>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</si>
  <si>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</si>
  <si>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</si>
  <si>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</si>
  <si>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</si>
  <si>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</si>
  <si>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</si>
  <si>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</si>
  <si>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</si>
  <si>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</si>
  <si>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</si>
  <si>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</si>
  <si>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</si>
  <si>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</si>
  <si>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</si>
  <si>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</si>
  <si>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</si>
  <si>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</si>
  <si>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</si>
  <si>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</si>
  <si>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</si>
  <si>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</si>
  <si>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</si>
  <si>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</si>
  <si>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</si>
  <si>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</si>
  <si>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</si>
  <si>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</si>
  <si>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</si>
  <si>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</si>
  <si>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</si>
  <si>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</si>
  <si>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</si>
  <si>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</si>
  <si>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</si>
  <si>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</si>
  <si>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</si>
  <si>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</si>
  <si>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</si>
  <si>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</si>
  <si>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</si>
  <si>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</si>
  <si>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</si>
  <si>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</si>
  <si>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</si>
  <si>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</si>
  <si>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</si>
  <si>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</si>
  <si>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</si>
  <si>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</si>
  <si>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</si>
  <si>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</si>
  <si>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</si>
  <si>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</si>
  <si>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</si>
  <si>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</si>
  <si>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</si>
  <si>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</si>
  <si>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</si>
  <si>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</si>
  <si>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</si>
  <si>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</si>
  <si>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</si>
  <si>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</si>
  <si>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</si>
  <si>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</si>
  <si>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</si>
  <si>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</si>
  <si>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</si>
  <si>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</si>
  <si>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</si>
  <si>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</si>
  <si>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</si>
  <si>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</si>
  <si>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</si>
  <si>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</si>
  <si>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</si>
  <si>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</si>
  <si>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</si>
  <si>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</si>
  <si>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</si>
  <si>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</si>
  <si>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</si>
  <si>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</si>
  <si>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</si>
  <si>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</si>
  <si>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</si>
  <si>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</si>
  <si>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</si>
  <si>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</si>
  <si>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</si>
  <si>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</si>
  <si>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</si>
  <si>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</si>
  <si>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</si>
  <si>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</si>
  <si>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</si>
  <si>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</si>
  <si>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</si>
  <si>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</si>
  <si>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</si>
  <si>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</si>
  <si>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</si>
  <si>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</si>
  <si>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</si>
  <si>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</si>
  <si>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</si>
  <si>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</si>
  <si>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</si>
  <si>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</si>
  <si>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</si>
  <si>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</si>
  <si>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</si>
  <si>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</si>
  <si>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</si>
  <si>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</si>
  <si>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</si>
  <si>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</si>
  <si>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</si>
  <si>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</si>
  <si>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</si>
  <si>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</si>
  <si>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</si>
  <si>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</si>
  <si>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</si>
  <si>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</si>
  <si>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</si>
  <si>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</si>
  <si>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</si>
  <si>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</si>
  <si>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</si>
  <si>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</si>
  <si>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</si>
  <si>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</si>
  <si>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</si>
  <si>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</si>
  <si>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</si>
  <si>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</si>
  <si>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</si>
  <si>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</si>
  <si>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</si>
  <si>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</si>
  <si>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</si>
  <si>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</si>
  <si>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</si>
  <si>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</si>
  <si>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</si>
  <si>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</si>
  <si>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</si>
  <si>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</si>
  <si>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</si>
  <si>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</si>
  <si>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</si>
  <si>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</si>
  <si>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</si>
  <si>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</si>
  <si>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</si>
  <si>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</si>
  <si>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</si>
  <si>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</si>
  <si>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</si>
  <si>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</si>
  <si>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</si>
  <si>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</si>
  <si>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</si>
  <si>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</si>
  <si>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</si>
  <si>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</si>
  <si>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</si>
  <si>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</si>
  <si>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</si>
  <si>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</si>
  <si>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</si>
  <si>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</si>
  <si>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</si>
  <si>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</si>
  <si>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</si>
  <si>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</si>
  <si>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</si>
  <si>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</si>
  <si>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</si>
  <si>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</si>
  <si>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</si>
  <si>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</si>
  <si>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</si>
  <si>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</si>
  <si>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</si>
  <si>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</si>
  <si>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</si>
  <si>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</si>
  <si>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</si>
  <si>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</si>
  <si>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</si>
  <si>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</si>
  <si>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</si>
  <si>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</si>
  <si>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</si>
  <si>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</si>
  <si>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</si>
  <si>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</si>
  <si>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</si>
  <si>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</si>
  <si>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</si>
  <si>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</si>
  <si>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</si>
  <si>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</si>
  <si>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</si>
  <si>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</si>
  <si>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</si>
  <si>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</si>
  <si>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</si>
  <si>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</si>
  <si>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</si>
  <si>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</si>
  <si>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</si>
  <si>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</si>
  <si>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</si>
  <si>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</si>
  <si>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</si>
  <si>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</si>
  <si>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</si>
  <si>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</si>
  <si>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</si>
  <si>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</si>
  <si>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</si>
  <si>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</si>
  <si>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</si>
  <si>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</si>
  <si>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</si>
  <si>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</si>
  <si>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</si>
  <si>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</si>
  <si>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</si>
  <si>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</si>
  <si>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</si>
  <si>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</si>
  <si>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</si>
  <si>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</si>
  <si>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</si>
  <si>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</si>
  <si>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</si>
  <si>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</si>
  <si>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</si>
  <si>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</si>
  <si>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</si>
  <si>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</si>
  <si>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</si>
  <si>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</si>
  <si>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</si>
  <si>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</si>
  <si>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</si>
  <si>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</si>
  <si>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</si>
  <si>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</si>
  <si>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</si>
  <si>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</si>
  <si>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</si>
  <si>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</si>
  <si>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</si>
  <si>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</si>
  <si>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</si>
  <si>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</si>
  <si>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</si>
  <si>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</si>
  <si>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</si>
  <si>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</si>
  <si>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</si>
  <si>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</si>
  <si>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</si>
  <si>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</si>
  <si>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</si>
  <si>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</si>
  <si>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</si>
  <si>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</si>
  <si>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</si>
  <si>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</si>
  <si>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</si>
  <si>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</si>
  <si>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</si>
  <si>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</si>
  <si>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</si>
  <si>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</si>
  <si>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</si>
  <si>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</si>
  <si>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</si>
  <si>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</si>
  <si>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</si>
  <si>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</si>
  <si>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</si>
  <si>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</si>
  <si>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</si>
  <si>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</si>
  <si>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</si>
  <si>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</si>
  <si>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</si>
  <si>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</si>
  <si>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</si>
  <si>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</si>
  <si>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</si>
  <si>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</si>
  <si>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</si>
  <si>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</si>
  <si>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</si>
  <si>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</si>
  <si>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</si>
  <si>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</si>
  <si>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</si>
  <si>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</si>
  <si>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</si>
  <si>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</si>
  <si>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</si>
  <si>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</si>
  <si>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</si>
  <si>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</si>
  <si>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</si>
  <si>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</si>
  <si>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</si>
  <si>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</si>
  <si>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</si>
  <si>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</si>
  <si>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</si>
  <si>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</si>
  <si>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</si>
  <si>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</si>
  <si>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</si>
  <si>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</si>
  <si>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</si>
  <si>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</si>
  <si>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</si>
  <si>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</si>
  <si>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</si>
  <si>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</si>
  <si>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</si>
  <si>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</si>
  <si>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</si>
  <si>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</si>
  <si>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</si>
  <si>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</si>
  <si>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</si>
  <si>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</si>
  <si>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</si>
  <si>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</si>
  <si>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</si>
  <si>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</si>
  <si>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</si>
  <si>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</si>
  <si>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</si>
  <si>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</si>
  <si>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</si>
  <si>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</si>
  <si>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</si>
  <si>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</si>
  <si>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</si>
  <si>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</si>
  <si>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</si>
  <si>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</si>
  <si>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</si>
  <si>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</si>
  <si>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</si>
  <si>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</si>
  <si>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</si>
  <si>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</si>
  <si>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</si>
  <si>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</si>
  <si>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</si>
  <si>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</si>
  <si>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</si>
  <si>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</si>
  <si>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</si>
  <si>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</si>
  <si>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</si>
  <si>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</si>
  <si>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</si>
  <si>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</si>
  <si>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</si>
  <si>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</si>
  <si>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</si>
  <si>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</si>
  <si>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</si>
  <si>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</si>
  <si>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</si>
  <si>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</si>
  <si>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</si>
  <si>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</si>
  <si>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</si>
  <si>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</si>
  <si>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</si>
  <si>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</si>
  <si>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</si>
  <si>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</si>
  <si>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</si>
  <si>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</si>
  <si>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</si>
  <si>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</si>
  <si>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</si>
  <si>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</si>
  <si>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</si>
  <si>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</si>
  <si>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</si>
  <si>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</si>
  <si>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</si>
  <si>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</si>
  <si>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</si>
  <si>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</si>
  <si>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</si>
  <si>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</si>
  <si>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</si>
  <si>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</si>
  <si>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</si>
  <si>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</si>
  <si>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</si>
  <si>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</si>
  <si>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</si>
  <si>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</si>
  <si>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</si>
  <si>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</si>
  <si>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</si>
  <si>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</si>
  <si>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</si>
  <si>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</si>
  <si>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</si>
  <si>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</si>
  <si>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</si>
  <si>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</si>
  <si>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</si>
  <si>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</si>
  <si>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</si>
  <si>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</si>
  <si>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</si>
  <si>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</si>
  <si>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</si>
  <si>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</si>
  <si>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</si>
  <si>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</si>
  <si>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</si>
  <si>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</si>
  <si>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</si>
  <si>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</si>
  <si>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</si>
  <si>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</si>
  <si>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</si>
  <si>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</si>
  <si>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</si>
  <si>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</si>
  <si>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</si>
  <si>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</si>
  <si>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</si>
  <si>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</si>
  <si>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</si>
  <si>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</si>
  <si>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</si>
  <si>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</si>
  <si>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</si>
  <si>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</si>
  <si>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</si>
  <si>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</si>
  <si>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</si>
  <si>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</si>
  <si>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</si>
  <si>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</si>
  <si>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</si>
  <si>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</si>
  <si>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</si>
  <si>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</si>
  <si>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</si>
  <si>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</si>
  <si>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</si>
  <si>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</si>
  <si>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</si>
  <si>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</si>
  <si>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</si>
  <si>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</si>
  <si>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</si>
  <si>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</si>
  <si>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</si>
  <si>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</si>
  <si>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</si>
  <si>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</si>
  <si>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</si>
  <si>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</si>
  <si>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</si>
  <si>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</si>
  <si>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</si>
  <si>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</si>
  <si>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</si>
  <si>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</si>
  <si>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</si>
  <si>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</si>
  <si>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</si>
  <si>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</si>
  <si>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</si>
  <si>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</si>
  <si>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</si>
  <si>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</si>
  <si>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</si>
  <si>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</si>
  <si>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</si>
  <si>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</si>
  <si>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</si>
  <si>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</si>
  <si>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</si>
  <si>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</si>
  <si>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</si>
  <si>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</si>
  <si>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</si>
  <si>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</si>
  <si>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</si>
  <si>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</si>
  <si>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</si>
  <si>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</si>
  <si>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</si>
  <si>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</si>
  <si>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</si>
  <si>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</si>
  <si>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</si>
  <si>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</si>
  <si>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</si>
  <si>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</si>
  <si>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</si>
  <si>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</si>
  <si>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</si>
  <si>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</si>
  <si>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</si>
  <si>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</si>
  <si>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</si>
  <si>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</si>
  <si>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</si>
  <si>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</si>
  <si>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</si>
  <si>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</si>
  <si>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</si>
  <si>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</si>
  <si>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</si>
  <si>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</si>
  <si>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</si>
  <si>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</si>
  <si>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</si>
  <si>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</si>
  <si>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</si>
  <si>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</si>
  <si>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</si>
  <si>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</si>
  <si>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</si>
  <si>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</si>
  <si>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</si>
  <si>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</si>
  <si>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</si>
  <si>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</si>
  <si>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</si>
  <si>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</si>
  <si>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</si>
  <si>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</si>
  <si>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</si>
  <si>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</si>
  <si>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</si>
  <si>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</si>
  <si>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</si>
  <si>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</si>
  <si>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</si>
  <si>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</si>
  <si>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</si>
  <si>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</si>
  <si>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</si>
  <si>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</si>
  <si>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</si>
  <si>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</si>
  <si>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</si>
  <si>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</si>
  <si>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</si>
  <si>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</si>
  <si>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</si>
  <si>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</si>
  <si>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</si>
  <si>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</si>
  <si>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</si>
  <si>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</si>
  <si>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</si>
  <si>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</si>
  <si>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</si>
  <si>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</si>
  <si>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</si>
  <si>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</si>
  <si>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</si>
  <si>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</si>
  <si>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</si>
  <si>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</si>
  <si>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</si>
  <si>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</si>
  <si>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</si>
  <si>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</si>
  <si>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</si>
  <si>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</si>
  <si>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</si>
  <si>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</si>
  <si>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</si>
  <si>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</si>
  <si>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</si>
  <si>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</si>
  <si>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</si>
  <si>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</si>
  <si>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</si>
  <si>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</si>
  <si>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</si>
  <si>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</si>
  <si>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</si>
  <si>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</si>
  <si>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</si>
  <si>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</si>
  <si>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</si>
  <si>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</si>
  <si>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</si>
  <si>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</si>
  <si>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</si>
  <si>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</si>
  <si>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</si>
  <si>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</si>
  <si>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</si>
  <si>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</si>
  <si>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</si>
  <si>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</si>
  <si>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</si>
  <si>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</si>
  <si>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</si>
  <si>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</si>
  <si>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</si>
  <si>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</si>
  <si>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</si>
  <si>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</si>
  <si>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</si>
  <si>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</si>
  <si>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</si>
  <si>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</si>
  <si>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</si>
  <si>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</si>
  <si>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</si>
  <si>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</si>
  <si>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</si>
  <si>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</si>
  <si>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</si>
  <si>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</si>
  <si>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</si>
  <si>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</si>
  <si>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</si>
  <si>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</si>
  <si>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</si>
  <si>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</si>
  <si>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</si>
  <si>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</si>
  <si>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</si>
  <si>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</si>
  <si>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</si>
  <si>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</si>
  <si>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</si>
  <si>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</si>
  <si>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</si>
  <si>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</si>
  <si>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</si>
  <si>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</si>
  <si>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</si>
  <si>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</si>
  <si>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</si>
  <si>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</si>
  <si>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</si>
  <si>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</si>
  <si>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</si>
  <si>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</si>
  <si>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</si>
  <si>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</si>
  <si>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</si>
  <si>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</si>
  <si>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</si>
  <si>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</si>
  <si>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</si>
  <si>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</si>
  <si>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</si>
  <si>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</si>
  <si>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</si>
  <si>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</si>
  <si>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</si>
  <si>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</si>
  <si>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</si>
  <si>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</si>
  <si>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</si>
  <si>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</si>
  <si>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</si>
  <si>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</si>
  <si>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</si>
  <si>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</si>
  <si>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</si>
  <si>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</si>
  <si>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</si>
  <si>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</si>
  <si>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</si>
  <si>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</si>
  <si>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</si>
  <si>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</si>
  <si>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</si>
  <si>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</si>
  <si>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</si>
  <si>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</si>
  <si>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</si>
  <si>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</si>
  <si>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</si>
  <si>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</si>
  <si>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</si>
  <si>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</si>
  <si>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</si>
  <si>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</si>
  <si>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</si>
  <si>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</si>
  <si>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</si>
  <si>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</si>
  <si>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</si>
  <si>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</si>
  <si>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</si>
  <si>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</si>
  <si>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</si>
  <si>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</si>
  <si>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</si>
  <si>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</si>
  <si>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</si>
  <si>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</si>
  <si>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</si>
  <si>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</si>
  <si>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</si>
  <si>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</si>
  <si>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</si>
  <si>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</si>
  <si>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</si>
  <si>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</si>
  <si>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</si>
  <si>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</si>
  <si>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</si>
  <si>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</si>
  <si>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</si>
  <si>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</si>
  <si>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</si>
  <si>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</si>
  <si>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</si>
  <si>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</si>
  <si>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</si>
  <si>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</si>
  <si>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</si>
  <si>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</si>
  <si>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</si>
  <si>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</si>
  <si>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</si>
  <si>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</si>
  <si>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</si>
  <si>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</si>
  <si>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</si>
  <si>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</si>
  <si>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</si>
  <si>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</si>
  <si>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</si>
  <si>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</si>
  <si>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</si>
  <si>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</si>
  <si>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</si>
  <si>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</si>
  <si>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</si>
  <si>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</si>
  <si>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</si>
  <si>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</si>
  <si>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</si>
  <si>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</si>
  <si>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</si>
  <si>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</si>
  <si>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</si>
  <si>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</si>
  <si>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</si>
  <si>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</si>
  <si>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</si>
  <si>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</si>
  <si>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</si>
  <si>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</si>
  <si>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</si>
  <si>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</si>
  <si>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</si>
  <si>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</si>
  <si>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</si>
  <si>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</si>
  <si>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</si>
  <si>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</si>
  <si>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</si>
  <si>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</si>
  <si>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</si>
  <si>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</si>
  <si>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</si>
  <si>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</si>
  <si>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</si>
  <si>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</si>
  <si>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</si>
  <si>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</si>
  <si>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</si>
  <si>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</si>
  <si>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</si>
  <si>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</si>
  <si>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</si>
  <si>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</si>
  <si>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</si>
  <si>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</si>
  <si>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</si>
  <si>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</si>
  <si>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</si>
  <si>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</si>
  <si>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</si>
  <si>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</si>
  <si>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</si>
  <si>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</si>
  <si>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</si>
  <si>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</si>
  <si>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</si>
  <si>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</si>
  <si>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</si>
  <si>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</si>
  <si>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</si>
  <si>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</si>
  <si>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</si>
  <si>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</si>
  <si>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</si>
  <si>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</si>
  <si>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</si>
  <si>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</si>
  <si>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</si>
  <si>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</si>
  <si>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</si>
  <si>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</si>
  <si>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</si>
  <si>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</si>
  <si>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</si>
  <si>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</si>
  <si>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</si>
  <si>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</si>
  <si>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</si>
  <si>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</si>
  <si>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</si>
  <si>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</si>
  <si>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</si>
  <si>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</si>
  <si>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</si>
  <si>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</si>
  <si>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</si>
  <si>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</si>
  <si>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</si>
  <si>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</si>
  <si>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</si>
  <si>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</si>
  <si>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</si>
  <si>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</si>
  <si>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</si>
  <si>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</si>
  <si>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</si>
  <si>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</si>
  <si>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</si>
  <si>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</si>
  <si>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</si>
  <si>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</si>
  <si>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</si>
  <si>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</si>
  <si>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</si>
  <si>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</si>
  <si>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</si>
  <si>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</si>
  <si>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</si>
  <si>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</si>
  <si>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</si>
  <si>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</si>
  <si>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</si>
  <si>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</si>
  <si>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</si>
  <si>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</si>
  <si>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</si>
  <si>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</si>
  <si>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</si>
  <si>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</si>
  <si>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</si>
  <si>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</si>
  <si>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</si>
  <si>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</si>
  <si>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</si>
  <si>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</si>
  <si>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</si>
  <si>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</si>
  <si>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</si>
  <si>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</si>
  <si>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</si>
  <si>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</si>
  <si>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</si>
  <si>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</si>
  <si>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</si>
  <si>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</si>
  <si>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</si>
  <si>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</si>
  <si>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</si>
  <si>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</si>
  <si>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</si>
  <si>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</si>
  <si>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</si>
  <si>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</si>
  <si>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</si>
  <si>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</si>
  <si>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</si>
  <si>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</si>
  <si>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</si>
  <si>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</si>
  <si>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</si>
  <si>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</si>
  <si>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</si>
  <si>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</si>
  <si>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</si>
  <si>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</si>
  <si>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</si>
  <si>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</si>
  <si>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</si>
  <si>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</si>
  <si>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</si>
  <si>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</si>
  <si>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</si>
  <si>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</si>
  <si>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</si>
  <si>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</si>
  <si>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</si>
  <si>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</si>
  <si>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</si>
  <si>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</si>
  <si>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</si>
  <si>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</si>
  <si>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</si>
  <si>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</si>
  <si>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</si>
  <si>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</si>
  <si>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</si>
  <si>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</si>
  <si>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</si>
  <si>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</si>
  <si>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</si>
  <si>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</si>
  <si>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</si>
  <si>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</si>
  <si>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</si>
  <si>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</si>
  <si>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</si>
  <si>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</si>
  <si>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</si>
  <si>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</si>
  <si>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</si>
  <si>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</si>
  <si>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</si>
  <si>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</si>
  <si>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</si>
  <si>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</si>
  <si>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</si>
  <si>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</si>
  <si>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</si>
  <si>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</si>
  <si>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</si>
  <si>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</si>
  <si>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</si>
  <si>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</si>
  <si>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</si>
  <si>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</si>
  <si>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</si>
  <si>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</si>
  <si>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</si>
  <si>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</si>
  <si>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</si>
  <si>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</si>
  <si>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</si>
  <si>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</si>
  <si>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</si>
  <si>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</si>
  <si>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</si>
  <si>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</si>
  <si>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</si>
  <si>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</si>
  <si>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</si>
  <si>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</si>
  <si>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</si>
  <si>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</si>
  <si>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</si>
  <si>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</si>
  <si>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</si>
  <si>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</si>
  <si>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</si>
  <si>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</si>
  <si>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</si>
  <si>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</si>
  <si>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</si>
  <si>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</si>
  <si>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</si>
  <si>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</si>
  <si>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</si>
  <si>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</si>
  <si>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</si>
  <si>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</si>
  <si>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</si>
  <si>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</si>
  <si>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</si>
  <si>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</si>
  <si>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</si>
  <si>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</si>
  <si>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</si>
  <si>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</si>
  <si>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</si>
  <si>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</si>
  <si>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</si>
  <si>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</si>
  <si>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</si>
  <si>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</si>
  <si>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</si>
  <si>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</si>
  <si>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</si>
  <si>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</si>
  <si>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</si>
  <si>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</si>
  <si>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</si>
  <si>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</si>
  <si>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</si>
  <si>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</si>
  <si>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</si>
  <si>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</si>
  <si>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</si>
  <si>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</si>
  <si>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</si>
  <si>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</si>
  <si>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</si>
  <si>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</si>
  <si>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</si>
  <si>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</si>
  <si>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</si>
  <si>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</si>
  <si>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</si>
  <si>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</si>
  <si>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</si>
  <si>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</si>
  <si>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</si>
  <si>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</si>
  <si>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</si>
  <si>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</si>
  <si>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</si>
  <si>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</si>
  <si>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</si>
  <si>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</si>
  <si>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</si>
  <si>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</si>
  <si>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</si>
  <si>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</si>
  <si>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</si>
  <si>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</si>
  <si>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</si>
  <si>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</si>
  <si>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</si>
  <si>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</si>
  <si>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</si>
  <si>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</si>
  <si>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</si>
  <si>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</si>
  <si>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</si>
  <si>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</si>
  <si>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</si>
  <si>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</si>
  <si>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</si>
  <si>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</si>
  <si>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</si>
  <si>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</si>
  <si>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</si>
  <si>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</si>
  <si>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</si>
  <si>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</si>
  <si>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</si>
  <si>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</si>
  <si>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</si>
  <si>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</si>
  <si>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</si>
  <si>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</si>
  <si>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</si>
  <si>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</si>
  <si>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</si>
  <si>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</si>
  <si>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</si>
  <si>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</si>
  <si>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</si>
  <si>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</si>
  <si>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</si>
  <si>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</si>
  <si>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</si>
  <si>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</si>
  <si>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</si>
  <si>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</si>
  <si>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</si>
  <si>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</si>
  <si>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</si>
  <si>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</si>
  <si>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</si>
  <si>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</si>
  <si>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</si>
  <si>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</si>
  <si>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</si>
  <si>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</si>
  <si>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</si>
  <si>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</si>
  <si>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</si>
  <si>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</si>
  <si>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</si>
  <si>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</si>
  <si>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</si>
  <si>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</si>
  <si>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</si>
  <si>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</si>
  <si>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</si>
  <si>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</si>
  <si>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</si>
  <si>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</si>
  <si>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</si>
  <si>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</si>
  <si>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</si>
  <si>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</si>
  <si>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</si>
  <si>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</si>
  <si>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</si>
  <si>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</si>
  <si>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</si>
  <si>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</si>
  <si>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</si>
  <si>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</si>
  <si>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</si>
  <si>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</si>
  <si>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</si>
  <si>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</si>
  <si>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</si>
  <si>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</si>
  <si>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</si>
  <si>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</si>
  <si>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</si>
  <si>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</si>
  <si>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</si>
  <si>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</si>
  <si>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</si>
  <si>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</si>
  <si>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</si>
  <si>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</si>
  <si>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</si>
  <si>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</si>
  <si>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</si>
  <si>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</si>
  <si>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</si>
  <si>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</si>
  <si>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</si>
  <si>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</si>
  <si>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</si>
  <si>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</si>
  <si>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</si>
  <si>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</si>
  <si>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</si>
  <si>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</si>
  <si>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</si>
  <si>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</si>
  <si>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</si>
  <si>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</si>
  <si>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</si>
  <si>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</si>
  <si>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</si>
  <si>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</si>
  <si>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</si>
  <si>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</si>
  <si>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</si>
  <si>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</si>
  <si>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</si>
  <si>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</si>
  <si>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</si>
  <si>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</si>
  <si>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</si>
  <si>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</si>
  <si>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</si>
  <si>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</si>
  <si>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</si>
  <si>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</si>
  <si>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</si>
  <si>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</si>
  <si>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</si>
  <si>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</si>
  <si>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</si>
  <si>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</si>
  <si>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</si>
  <si>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</si>
  <si>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</si>
  <si>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</si>
  <si>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</si>
  <si>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</si>
  <si>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</si>
  <si>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</si>
  <si>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</si>
  <si>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</si>
  <si>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</si>
  <si>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</si>
  <si>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</si>
  <si>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</si>
  <si>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</si>
  <si>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</si>
  <si>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</si>
  <si>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</si>
  <si>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</si>
  <si>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</si>
  <si>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</si>
  <si>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</si>
  <si>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</si>
  <si>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</si>
  <si>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</si>
  <si>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</si>
  <si>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</si>
  <si>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</si>
  <si>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</si>
  <si>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</si>
  <si>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</si>
  <si>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</si>
  <si>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</si>
  <si>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</si>
  <si>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</si>
  <si>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</si>
  <si>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</si>
  <si>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</si>
  <si>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</si>
  <si>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</si>
  <si>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</si>
  <si>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</si>
  <si>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</si>
  <si>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</si>
  <si>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</si>
  <si>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</si>
  <si>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</si>
  <si>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</si>
  <si>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</si>
  <si>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</si>
  <si>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</si>
  <si>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</si>
  <si>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</si>
  <si>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</si>
  <si>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</si>
  <si>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</si>
  <si>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</si>
  <si>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</si>
  <si>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</si>
  <si>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</si>
  <si>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</si>
  <si>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</si>
  <si>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</si>
  <si>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</si>
  <si>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</si>
  <si>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</si>
  <si>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</si>
  <si>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</si>
  <si>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</si>
  <si>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</si>
  <si>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</si>
  <si>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</si>
  <si>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</si>
  <si>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</si>
  <si>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</si>
  <si>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</si>
  <si>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</si>
  <si>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</si>
  <si>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</si>
  <si>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</si>
  <si>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</si>
  <si>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</si>
  <si>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</si>
  <si>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</si>
  <si>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</si>
  <si>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</si>
  <si>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</si>
  <si>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</si>
  <si>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</si>
  <si>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</si>
  <si>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</si>
  <si>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</si>
  <si>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</si>
  <si>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</si>
  <si>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</si>
  <si>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</si>
  <si>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</si>
  <si>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</si>
  <si>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</si>
  <si>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</si>
  <si>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</si>
  <si>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</si>
  <si>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</si>
  <si>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</si>
  <si>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</si>
  <si>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</si>
  <si>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</si>
  <si>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</si>
  <si>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</si>
  <si>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</si>
  <si>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</si>
  <si>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</si>
  <si>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</si>
  <si>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</si>
  <si>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</si>
  <si>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</si>
  <si>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</si>
  <si>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</si>
  <si>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</si>
  <si>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</si>
  <si>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</si>
  <si>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</si>
  <si>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</si>
  <si>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</si>
  <si>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</si>
  <si>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</si>
  <si>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</si>
  <si>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</si>
  <si>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</si>
  <si>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</si>
  <si>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</si>
  <si>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</si>
  <si>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</si>
  <si>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</si>
  <si>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</si>
  <si>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</si>
  <si>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</si>
  <si>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</si>
  <si>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</si>
  <si>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</si>
  <si>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</si>
  <si>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</si>
  <si>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</si>
  <si>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</si>
  <si>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</si>
  <si>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</si>
  <si>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</si>
  <si>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</si>
  <si>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</si>
  <si>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</si>
  <si>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</si>
  <si>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</si>
  <si>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</si>
  <si>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</si>
  <si>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</si>
  <si>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</si>
  <si>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</si>
  <si>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</si>
  <si>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</si>
  <si>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</si>
  <si>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</si>
  <si>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</si>
  <si>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</si>
  <si>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</si>
  <si>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</si>
  <si>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</si>
  <si>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</si>
  <si>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</si>
  <si>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</si>
  <si>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</si>
  <si>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</si>
  <si>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</si>
  <si>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</si>
  <si>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</si>
  <si>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</si>
  <si>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</si>
  <si>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</si>
  <si>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</si>
  <si>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</si>
  <si>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</si>
  <si>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</si>
  <si>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</si>
  <si>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</si>
  <si>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</si>
  <si>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</si>
  <si>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</si>
  <si>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</si>
  <si>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</si>
  <si>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</si>
  <si>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</si>
  <si>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</si>
  <si>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</si>
  <si>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</si>
  <si>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</si>
  <si>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</si>
  <si>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</si>
  <si>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</si>
  <si>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</si>
  <si>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</si>
  <si>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</si>
  <si>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</si>
  <si>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</si>
  <si>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</si>
  <si>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</si>
  <si>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</si>
  <si>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</si>
  <si>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</si>
  <si>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</si>
  <si>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</si>
  <si>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</si>
  <si>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</si>
  <si>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</si>
  <si>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</si>
  <si>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</si>
  <si>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</si>
  <si>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</si>
  <si>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</si>
  <si>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</si>
  <si>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</si>
  <si>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</si>
  <si>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</si>
  <si>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</si>
  <si>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</si>
  <si>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</si>
  <si>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</si>
  <si>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</si>
  <si>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</si>
  <si>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</si>
  <si>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</si>
  <si>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</si>
  <si>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</si>
  <si>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</si>
  <si>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</si>
  <si>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</si>
  <si>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</si>
  <si>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</si>
  <si>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</si>
  <si>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</si>
  <si>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</si>
  <si>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</si>
  <si>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</si>
  <si>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</si>
  <si>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</si>
  <si>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</si>
  <si>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</si>
  <si>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</si>
  <si>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</si>
  <si>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</si>
  <si>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</si>
  <si>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</si>
  <si>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</si>
  <si>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</si>
  <si>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</si>
  <si>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</si>
  <si>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</si>
  <si>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</si>
  <si>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</si>
  <si>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</si>
  <si>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</si>
  <si>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</si>
  <si>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</si>
  <si>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</si>
  <si>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</si>
  <si>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</si>
  <si>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</si>
  <si>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</si>
  <si>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</si>
  <si>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</si>
  <si>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</si>
  <si>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</si>
  <si>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</si>
  <si>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</si>
  <si>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</si>
  <si>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</si>
  <si>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</si>
  <si>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</si>
  <si>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</si>
  <si>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</si>
  <si>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</si>
  <si>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</si>
  <si>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</si>
  <si>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</si>
  <si>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</si>
  <si>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</si>
  <si>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</si>
  <si>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</si>
  <si>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</si>
  <si>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</si>
  <si>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</si>
  <si>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</si>
  <si>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</si>
  <si>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</si>
  <si>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</si>
  <si>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</si>
  <si>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</si>
  <si>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</si>
  <si>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</si>
  <si>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</si>
  <si>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</si>
  <si>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</si>
  <si>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</si>
  <si>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</si>
  <si>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</si>
  <si>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</si>
  <si>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</si>
  <si>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</si>
  <si>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</si>
  <si>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</si>
  <si>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</si>
  <si>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</si>
  <si>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</si>
  <si>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</si>
  <si>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</si>
  <si>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</si>
  <si>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</si>
  <si>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</si>
  <si>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</si>
  <si>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</si>
  <si>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</si>
  <si>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</si>
  <si>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</si>
  <si>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</si>
  <si>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</si>
  <si>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</si>
  <si>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</si>
  <si>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</si>
  <si>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</si>
  <si>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</si>
  <si>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</si>
  <si>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</si>
  <si>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</si>
  <si>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</si>
  <si>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</si>
  <si>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</si>
  <si>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</si>
  <si>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</si>
  <si>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</si>
  <si>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</si>
  <si>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</si>
  <si>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</si>
  <si>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</si>
  <si>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</si>
  <si>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</si>
  <si>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</si>
  <si>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</si>
  <si>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</si>
  <si>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</si>
  <si>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</si>
  <si>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</si>
  <si>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</si>
  <si>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</si>
  <si>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</si>
  <si>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</si>
  <si>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</si>
  <si>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</si>
  <si>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</si>
  <si>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</si>
  <si>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</si>
  <si>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</si>
  <si>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</si>
  <si>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</si>
  <si>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</si>
  <si>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</si>
  <si>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</si>
  <si>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</si>
  <si>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</si>
  <si>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</si>
  <si>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</si>
  <si>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</si>
  <si>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</si>
  <si>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</si>
  <si>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</si>
  <si>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</si>
  <si>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</si>
  <si>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</si>
  <si>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</si>
  <si>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</si>
  <si>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</si>
  <si>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</si>
  <si>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</si>
  <si>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</si>
  <si>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</si>
  <si>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</si>
  <si>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</si>
  <si>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</si>
  <si>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</si>
  <si>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</si>
  <si>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</si>
  <si>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</si>
  <si>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</si>
  <si>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</si>
  <si>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</si>
  <si>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</si>
  <si>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</si>
  <si>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</si>
  <si>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</si>
  <si>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</si>
  <si>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</si>
  <si>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</si>
  <si>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</si>
  <si>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</si>
  <si>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</si>
  <si>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</si>
  <si>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</si>
  <si>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</si>
  <si>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</si>
  <si>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</si>
  <si>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</si>
  <si>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</si>
  <si>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</si>
  <si>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</si>
  <si>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</si>
  <si>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</si>
  <si>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</si>
  <si>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</si>
  <si>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</si>
  <si>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</si>
  <si>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</si>
  <si>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</si>
  <si>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</si>
  <si>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</si>
  <si>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</si>
  <si>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</si>
  <si>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</si>
  <si>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</si>
  <si>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</si>
  <si>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</si>
  <si>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</si>
  <si>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</si>
  <si>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</si>
  <si>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</si>
  <si>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</si>
  <si>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</si>
  <si>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</si>
  <si>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</si>
  <si>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</si>
  <si>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</si>
  <si>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</si>
  <si>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</si>
  <si>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</si>
  <si>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</si>
  <si>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</si>
  <si>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</si>
  <si>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</si>
  <si>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</si>
  <si>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</si>
  <si>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</si>
  <si>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</si>
  <si>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</si>
  <si>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</si>
  <si>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</si>
  <si>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</si>
  <si>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</si>
  <si>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</si>
  <si>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</si>
  <si>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</si>
  <si>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</si>
  <si>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</si>
  <si>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</si>
  <si>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</si>
  <si>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</si>
  <si>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</si>
  <si>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</si>
  <si>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</si>
  <si>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</si>
  <si>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</si>
  <si>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</si>
  <si>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</si>
  <si>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</si>
  <si>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</si>
  <si>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</si>
  <si>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</si>
  <si>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</si>
  <si>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</si>
  <si>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</si>
  <si>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</si>
  <si>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</si>
  <si>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</si>
  <si>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</si>
  <si>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</si>
  <si>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</si>
  <si>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</si>
  <si>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</si>
  <si>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</si>
  <si>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</si>
  <si>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</si>
  <si>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</si>
  <si>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</si>
  <si>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</si>
  <si>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</si>
  <si>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</si>
  <si>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</si>
  <si>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</si>
  <si>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</si>
  <si>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</si>
  <si>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</si>
  <si>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</si>
  <si>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</si>
  <si>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</si>
  <si>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</si>
  <si>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</si>
  <si>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</si>
  <si>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</si>
  <si>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</si>
  <si>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</si>
  <si>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</si>
  <si>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</si>
  <si>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</si>
  <si>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</si>
  <si>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</si>
  <si>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</si>
  <si>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</si>
  <si>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</si>
  <si>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</si>
  <si>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</si>
  <si>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</si>
  <si>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</si>
  <si>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</si>
  <si>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</si>
  <si>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</si>
  <si>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</si>
  <si>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</si>
  <si>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</si>
  <si>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</si>
  <si>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</si>
  <si>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</si>
  <si>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</si>
  <si>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</si>
  <si>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</si>
  <si>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</si>
  <si>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</si>
  <si>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</si>
  <si>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</si>
  <si>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</si>
  <si>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</si>
  <si>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</si>
  <si>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</si>
  <si>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</si>
  <si>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</si>
  <si>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</si>
  <si>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</si>
  <si>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</si>
  <si>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</si>
  <si>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</si>
  <si>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</si>
  <si>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</si>
  <si>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</si>
  <si>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</si>
  <si>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</si>
  <si>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</si>
  <si>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</si>
  <si>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</si>
  <si>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</si>
  <si>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</si>
  <si>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</si>
  <si>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</si>
  <si>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</si>
  <si>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</si>
  <si>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</si>
  <si>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</si>
  <si>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</si>
  <si>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</si>
  <si>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</si>
  <si>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</si>
  <si>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</si>
  <si>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</si>
  <si>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</si>
  <si>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</si>
  <si>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</si>
  <si>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</si>
  <si>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</si>
  <si>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</si>
  <si>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</si>
  <si>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</si>
  <si>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</si>
  <si>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</si>
  <si>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</si>
  <si>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</si>
  <si>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</si>
  <si>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</si>
  <si>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</si>
  <si>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</si>
  <si>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</si>
  <si>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</si>
  <si>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</si>
  <si>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</si>
  <si>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</si>
  <si>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</si>
  <si>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</si>
  <si>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</si>
  <si>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</si>
  <si>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</si>
  <si>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</si>
  <si>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</si>
  <si>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</si>
  <si>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</si>
  <si>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</si>
  <si>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</si>
  <si>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</si>
  <si>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</si>
  <si>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</si>
  <si>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</si>
  <si>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</si>
  <si>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</si>
  <si>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</si>
  <si>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</si>
  <si>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</si>
  <si>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</si>
  <si>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</si>
  <si>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</si>
  <si>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</si>
  <si>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</si>
  <si>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</si>
  <si>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</si>
  <si>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</si>
  <si>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</si>
  <si>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</si>
  <si>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</si>
  <si>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</si>
  <si>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</si>
  <si>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</si>
  <si>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</si>
  <si>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</si>
  <si>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</si>
  <si>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</si>
  <si>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</si>
  <si>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</si>
  <si>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</si>
  <si>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</si>
  <si>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</si>
  <si>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</si>
  <si>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</si>
  <si>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</si>
  <si>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</si>
  <si>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</si>
  <si>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</si>
  <si>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</si>
  <si>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</si>
  <si>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</si>
  <si>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</si>
  <si>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</si>
  <si>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</si>
  <si>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</si>
  <si>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</si>
  <si>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</si>
  <si>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</si>
  <si>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</si>
  <si>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</si>
  <si>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</si>
  <si>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</si>
  <si>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</si>
  <si>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</si>
  <si>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</si>
  <si>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</si>
  <si>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</si>
  <si>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</si>
  <si>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</si>
  <si>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</si>
  <si>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</si>
  <si>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</si>
  <si>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</si>
  <si>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</si>
  <si>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</si>
  <si>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</si>
  <si>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</si>
  <si>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</si>
  <si>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</si>
  <si>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</si>
  <si>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</si>
  <si>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</si>
  <si>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</si>
  <si>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</si>
  <si>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</si>
  <si>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</si>
  <si>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</si>
  <si>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</si>
  <si>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</si>
  <si>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</si>
  <si>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</si>
  <si>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</si>
  <si>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</si>
  <si>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</si>
  <si>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</si>
  <si>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</si>
  <si>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</si>
  <si>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</si>
  <si>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</si>
  <si>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</si>
  <si>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</si>
  <si>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</si>
  <si>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</si>
  <si>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</si>
  <si>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</si>
  <si>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</si>
  <si>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</si>
  <si>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</si>
  <si>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</si>
  <si>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</si>
  <si>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</si>
  <si>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</si>
  <si>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</si>
  <si>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</si>
  <si>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</si>
  <si>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</si>
  <si>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</si>
  <si>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</si>
  <si>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</si>
  <si>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</si>
  <si>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</si>
  <si>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</si>
  <si>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</si>
  <si>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</si>
  <si>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</si>
  <si>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</si>
  <si>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</si>
  <si>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</si>
  <si>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</si>
  <si>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</si>
  <si>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</si>
  <si>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</si>
  <si>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</si>
  <si>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</si>
  <si>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</si>
  <si>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</si>
  <si>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</si>
  <si>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</si>
  <si>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</si>
  <si>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</si>
  <si>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</si>
  <si>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</si>
  <si>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</si>
  <si>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</si>
  <si>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</si>
  <si>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</si>
  <si>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</si>
  <si>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</si>
  <si>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</si>
  <si>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</si>
  <si>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</si>
  <si>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</si>
  <si>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</si>
  <si>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</si>
  <si>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</si>
  <si>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</si>
  <si>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</si>
  <si>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</si>
  <si>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</si>
  <si>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</si>
  <si>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</si>
  <si>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</si>
  <si>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</si>
  <si>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</si>
  <si>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</si>
  <si>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</si>
  <si>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</si>
  <si>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</si>
  <si>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</si>
  <si>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</si>
  <si>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</si>
  <si>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</si>
  <si>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</si>
  <si>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</si>
  <si>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</si>
  <si>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</si>
  <si>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</si>
  <si>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</si>
  <si>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</si>
  <si>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</si>
  <si>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</si>
  <si>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</si>
  <si>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</si>
  <si>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</si>
  <si>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</si>
  <si>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</si>
  <si>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</si>
  <si>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</si>
  <si>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</si>
  <si>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</si>
  <si>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</si>
  <si>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</si>
  <si>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</si>
  <si>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</si>
  <si>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</si>
  <si>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</si>
  <si>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</si>
  <si>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</si>
  <si>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</si>
  <si>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</si>
  <si>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</si>
  <si>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</si>
  <si>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</si>
  <si>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</si>
  <si>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</si>
  <si>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</si>
  <si>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</si>
  <si>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</si>
  <si>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</si>
  <si>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</si>
  <si>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</si>
  <si>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</si>
  <si>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</si>
  <si>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</si>
  <si>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</si>
  <si>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</si>
  <si>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</si>
  <si>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</si>
  <si>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</si>
  <si>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</si>
  <si>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</si>
  <si>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</si>
  <si>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</si>
  <si>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</si>
  <si>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</si>
  <si>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</si>
  <si>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</si>
  <si>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</si>
  <si>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</si>
  <si>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</si>
  <si>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</si>
  <si>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</si>
  <si>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</si>
  <si>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</si>
  <si>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</si>
  <si>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</si>
  <si>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</si>
  <si>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</si>
  <si>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</si>
  <si>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</si>
  <si>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</si>
  <si>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</si>
  <si>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</si>
  <si>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</si>
  <si>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</si>
  <si>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</si>
  <si>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</si>
  <si>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</si>
  <si>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</si>
  <si>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</si>
  <si>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</si>
  <si>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</si>
  <si>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</si>
  <si>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</si>
  <si>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</si>
  <si>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</si>
  <si>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</si>
  <si>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</si>
  <si>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</si>
  <si>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</si>
  <si>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</si>
  <si>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</si>
  <si>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</si>
  <si>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</si>
  <si>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</si>
  <si>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</si>
  <si>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</si>
  <si>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</si>
  <si>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</si>
  <si>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</si>
  <si>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</si>
  <si>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</si>
  <si>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</si>
  <si>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</si>
  <si>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</si>
  <si>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</si>
  <si>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</si>
  <si>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</si>
  <si>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</si>
  <si>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</si>
  <si>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</si>
  <si>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</si>
  <si>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</si>
  <si>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</si>
  <si>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</si>
  <si>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</si>
  <si>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</si>
  <si>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</si>
  <si>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</si>
  <si>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</si>
  <si>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</si>
  <si>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</si>
  <si>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</si>
  <si>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</si>
  <si>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</si>
  <si>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</si>
  <si>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</si>
  <si>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</si>
  <si>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</si>
  <si>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</si>
  <si>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</si>
  <si>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</si>
  <si>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</si>
  <si>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</si>
  <si>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</si>
  <si>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</si>
  <si>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</si>
  <si>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</si>
  <si>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</si>
  <si>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</si>
  <si>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</si>
  <si>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</si>
  <si>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</si>
  <si>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</si>
  <si>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</si>
  <si>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</si>
  <si>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</si>
  <si>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</si>
  <si>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</si>
  <si>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</si>
  <si>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</si>
  <si>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</si>
  <si>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</si>
  <si>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</si>
  <si>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</si>
  <si>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</si>
  <si>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</si>
  <si>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</si>
  <si>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</si>
  <si>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</si>
  <si>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</si>
  <si>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</si>
  <si>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</si>
  <si>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</si>
  <si>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</si>
  <si>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</si>
  <si>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</si>
  <si>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</si>
  <si>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</si>
  <si>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</si>
  <si>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</si>
  <si>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</si>
  <si>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</si>
  <si>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</si>
  <si>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</si>
  <si>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</si>
  <si>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</si>
  <si>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</si>
  <si>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</si>
  <si>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</si>
  <si>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</si>
  <si>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</si>
  <si>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</si>
  <si>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</si>
  <si>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</si>
  <si>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</si>
  <si>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</si>
  <si>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</si>
  <si>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</si>
  <si>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</si>
  <si>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</si>
  <si>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</si>
  <si>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</si>
  <si>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</si>
  <si>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</si>
  <si>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</si>
  <si>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</si>
  <si>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</si>
  <si>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</si>
  <si>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</si>
  <si>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</si>
  <si>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</si>
  <si>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</si>
  <si>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</si>
  <si>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</si>
  <si>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</si>
  <si>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</si>
  <si>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</si>
  <si>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</si>
  <si>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</si>
  <si>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</si>
  <si>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</si>
  <si>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</si>
  <si>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</si>
  <si>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</si>
  <si>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</si>
  <si>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</si>
  <si>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</si>
  <si>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</si>
  <si>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</si>
  <si>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</si>
  <si>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</si>
  <si>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</si>
  <si>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</si>
  <si>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</si>
  <si>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</si>
  <si>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</si>
  <si>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</si>
  <si>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</si>
  <si>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</si>
  <si>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</si>
  <si>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</si>
  <si>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</si>
  <si>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</si>
  <si>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</si>
  <si>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</si>
  <si>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</si>
  <si>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</si>
  <si>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</si>
  <si>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</si>
  <si>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</si>
  <si>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</si>
  <si>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</si>
  <si>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</si>
  <si>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</si>
  <si>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</si>
  <si>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</si>
  <si>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</si>
  <si>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</si>
  <si>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</si>
  <si>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</si>
  <si>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</si>
  <si>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</si>
  <si>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</si>
  <si>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</si>
  <si>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</si>
  <si>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</si>
  <si>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</si>
  <si>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</si>
  <si>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</si>
  <si>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</si>
  <si>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</si>
  <si>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</si>
  <si>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</si>
  <si>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</si>
  <si>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</si>
  <si>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</si>
  <si>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</si>
  <si>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</si>
  <si>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</si>
  <si>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</si>
  <si>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</si>
  <si>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</si>
  <si>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</si>
  <si>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</si>
  <si>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</si>
  <si>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</si>
  <si>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</si>
  <si>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</si>
  <si>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</si>
  <si>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</si>
  <si>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</si>
  <si>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</si>
  <si>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</si>
  <si>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</si>
  <si>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</si>
  <si>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</si>
  <si>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</si>
  <si>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</si>
  <si>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</si>
  <si>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</si>
  <si>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</si>
  <si>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</si>
  <si>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</si>
  <si>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</si>
  <si>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</si>
  <si>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</si>
  <si>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</si>
  <si>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</si>
  <si>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</si>
  <si>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</si>
  <si>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</si>
  <si>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</si>
  <si>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</si>
  <si>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</si>
  <si>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</si>
  <si>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</si>
  <si>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</si>
  <si>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</si>
  <si>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</si>
  <si>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</si>
  <si>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</si>
  <si>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</si>
  <si>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</si>
  <si>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</si>
  <si>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</si>
  <si>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</si>
  <si>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</si>
  <si>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</si>
  <si>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</si>
  <si>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</si>
  <si>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</si>
  <si>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</si>
  <si>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</si>
  <si>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</si>
  <si>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</si>
  <si>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</si>
  <si>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</si>
  <si>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</si>
  <si>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</si>
  <si>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</si>
  <si>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</si>
  <si>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</si>
  <si>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</si>
  <si>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</si>
  <si>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</si>
  <si>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</si>
  <si>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</si>
  <si>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</si>
  <si>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</si>
  <si>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</si>
  <si>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</si>
  <si>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</si>
  <si>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</si>
  <si>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</si>
  <si>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</si>
  <si>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</si>
  <si>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</si>
  <si>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</si>
  <si>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</si>
  <si>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</si>
  <si>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</si>
  <si>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</si>
  <si>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</si>
  <si>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</si>
  <si>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</si>
  <si>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</si>
  <si>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</si>
  <si>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</si>
  <si>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</si>
  <si>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</si>
  <si>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</si>
  <si>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</si>
  <si>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</si>
  <si>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</si>
  <si>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</si>
  <si>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</si>
  <si>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</si>
  <si>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</si>
  <si>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</si>
  <si>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</si>
  <si>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</si>
  <si>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</si>
  <si>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</si>
  <si>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</si>
  <si>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</si>
  <si>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</si>
  <si>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</si>
  <si>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</si>
  <si>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</si>
  <si>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</si>
  <si>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</si>
  <si>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</si>
  <si>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</si>
  <si>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</si>
  <si>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</si>
  <si>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</si>
  <si>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</si>
  <si>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</si>
  <si>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</si>
  <si>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</si>
  <si>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</si>
  <si>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</si>
  <si>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</si>
  <si>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</si>
  <si>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</si>
  <si>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</si>
  <si>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</si>
  <si>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</si>
  <si>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</si>
  <si>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</si>
  <si>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</si>
  <si>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</si>
  <si>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</si>
  <si>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</si>
  <si>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</si>
  <si>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</si>
  <si>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</si>
  <si>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</si>
  <si>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</si>
  <si>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</si>
  <si>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</si>
  <si>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</si>
  <si>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</si>
  <si>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</si>
  <si>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</si>
  <si>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</si>
  <si>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</si>
  <si>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</si>
  <si>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</si>
  <si>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</si>
  <si>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</si>
  <si>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</si>
  <si>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</si>
  <si>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</si>
  <si>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</si>
  <si>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</si>
  <si>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</si>
  <si>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</si>
  <si>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</si>
  <si>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</si>
  <si>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</si>
  <si>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</si>
  <si>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</si>
  <si>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</si>
  <si>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</si>
  <si>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</si>
  <si>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</si>
  <si>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</si>
  <si>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</si>
  <si>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</si>
  <si>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</si>
  <si>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</si>
  <si>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</si>
  <si>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</si>
  <si>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</si>
  <si>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</si>
  <si>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</si>
  <si>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</si>
  <si>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</si>
  <si>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</si>
  <si>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</si>
  <si>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</si>
  <si>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</si>
  <si>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</si>
  <si>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</si>
  <si>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</si>
  <si>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</si>
  <si>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</si>
  <si>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</si>
  <si>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</si>
  <si>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</si>
  <si>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</si>
  <si>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</si>
  <si>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</si>
  <si>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</si>
  <si>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</si>
  <si>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</si>
  <si>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</si>
  <si>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</si>
  <si>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</si>
  <si>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</si>
  <si>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</si>
  <si>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</si>
  <si>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</si>
  <si>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</si>
  <si>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</si>
  <si>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</si>
  <si>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</si>
  <si>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</si>
  <si>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</si>
  <si>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</si>
  <si>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</si>
  <si>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</si>
  <si>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</si>
  <si>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</si>
  <si>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</si>
  <si>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</si>
  <si>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</si>
  <si>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</si>
  <si>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</si>
  <si>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</si>
  <si>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</si>
  <si>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</si>
  <si>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</si>
  <si>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</si>
  <si>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</si>
  <si>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</si>
  <si>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</si>
  <si>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</si>
  <si>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</si>
  <si>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</si>
  <si>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</si>
  <si>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</si>
  <si>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</si>
  <si>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</si>
  <si>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</si>
  <si>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</si>
  <si>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</si>
  <si>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</si>
  <si>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</si>
  <si>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</si>
  <si>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</si>
  <si>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</si>
  <si>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</si>
  <si>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</si>
  <si>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</si>
  <si>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</si>
  <si>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</si>
  <si>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</si>
  <si>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</si>
  <si>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</si>
  <si>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</si>
  <si>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</si>
  <si>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</si>
  <si>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</si>
  <si>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</si>
  <si>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</si>
  <si>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</si>
  <si>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</si>
  <si>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</si>
  <si>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</si>
  <si>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</si>
  <si>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</si>
  <si>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</si>
  <si>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</si>
  <si>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</si>
  <si>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</si>
  <si>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</si>
  <si>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</si>
  <si>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</si>
  <si>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</si>
  <si>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</si>
  <si>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</si>
  <si>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</si>
  <si>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</si>
  <si>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</si>
  <si>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</si>
  <si>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</si>
  <si>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</si>
  <si>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</si>
  <si>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</si>
  <si>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</si>
  <si>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</si>
  <si>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</si>
  <si>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</si>
  <si>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</si>
  <si>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</si>
  <si>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</si>
  <si>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</si>
  <si>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</si>
  <si>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</si>
  <si>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</si>
  <si>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</si>
  <si>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</si>
  <si>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</si>
  <si>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</si>
  <si>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</si>
  <si>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</si>
  <si>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</si>
  <si>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</si>
  <si>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</si>
  <si>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</si>
  <si>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</si>
  <si>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</si>
  <si>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</si>
  <si>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</si>
  <si>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</si>
  <si>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</si>
  <si>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</si>
  <si>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</si>
  <si>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</si>
  <si>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</si>
  <si>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</si>
  <si>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</si>
  <si>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</si>
  <si>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</si>
  <si>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</si>
  <si>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</si>
  <si>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</si>
  <si>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</si>
  <si>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</si>
  <si>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</si>
  <si>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</si>
  <si>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</si>
  <si>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</si>
  <si>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</si>
  <si>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</si>
  <si>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</si>
  <si>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</si>
  <si>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</si>
  <si>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</si>
  <si>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</si>
  <si>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</si>
  <si>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</si>
  <si>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</si>
  <si>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</si>
  <si>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</si>
  <si>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</si>
  <si>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</si>
  <si>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</si>
  <si>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</si>
  <si>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</si>
  <si>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</si>
  <si>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</si>
  <si>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</si>
  <si>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</si>
  <si>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</si>
  <si>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</si>
  <si>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</si>
  <si>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</si>
  <si>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</si>
  <si>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</si>
  <si>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</si>
  <si>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</si>
  <si>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</si>
  <si>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</si>
  <si>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</si>
  <si>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</si>
  <si>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</si>
  <si>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</si>
  <si>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</si>
  <si>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</si>
  <si>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</si>
  <si>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</si>
  <si>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</si>
  <si>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</si>
  <si>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</si>
  <si>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</si>
  <si>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</si>
  <si>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</si>
  <si>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</si>
  <si>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</si>
  <si>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</si>
  <si>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</si>
  <si>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</si>
  <si>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</si>
  <si>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</si>
  <si>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</si>
  <si>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</si>
  <si>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</si>
  <si>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</si>
  <si>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</si>
  <si>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</si>
  <si>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</si>
  <si>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</si>
  <si>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</si>
  <si>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</si>
  <si>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</si>
  <si>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</si>
  <si>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</si>
  <si>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</si>
  <si>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</si>
  <si>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</si>
  <si>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</si>
  <si>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</si>
  <si>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</si>
  <si>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</si>
  <si>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</si>
  <si>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</si>
  <si>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</si>
  <si>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</si>
  <si>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</si>
  <si>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</si>
  <si>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</si>
  <si>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</si>
  <si>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</si>
  <si>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</si>
  <si>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</si>
  <si>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</si>
  <si>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</si>
  <si>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</si>
  <si>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</si>
  <si>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</si>
  <si>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</si>
  <si>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</si>
  <si>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</si>
  <si>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</si>
  <si>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</si>
  <si>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</si>
  <si>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</si>
  <si>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</si>
  <si>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</si>
  <si>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</si>
  <si>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</si>
  <si>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</si>
  <si>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</si>
  <si>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</si>
  <si>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</si>
  <si>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</si>
  <si>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</si>
  <si>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</si>
  <si>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</si>
  <si>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</si>
  <si>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</si>
  <si>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</si>
  <si>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</si>
  <si>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</si>
  <si>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</si>
  <si>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</si>
  <si>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</si>
  <si>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</si>
  <si>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</si>
  <si>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</si>
  <si>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</si>
  <si>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</si>
  <si>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</si>
  <si>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</si>
  <si>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</si>
  <si>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</si>
  <si>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</si>
  <si>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</si>
  <si>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</si>
  <si>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</si>
  <si>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</si>
  <si>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</si>
  <si>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</si>
  <si>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</si>
  <si>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</si>
  <si>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</si>
  <si>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</si>
  <si>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</si>
  <si>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</si>
  <si>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</si>
  <si>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</si>
  <si>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</si>
  <si>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</si>
  <si>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</si>
  <si>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</si>
  <si>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</si>
  <si>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</si>
  <si>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</si>
  <si>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</si>
  <si>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</si>
  <si>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</si>
  <si>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</si>
  <si>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</si>
  <si>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</si>
  <si>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</si>
  <si>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</si>
  <si>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</si>
  <si>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</si>
  <si>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</si>
  <si>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</si>
  <si>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</si>
  <si>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</si>
  <si>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</si>
  <si>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</si>
  <si>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</si>
  <si>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</si>
  <si>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</si>
  <si>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</si>
  <si>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</si>
  <si>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</si>
  <si>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</si>
  <si>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</si>
  <si>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</si>
  <si>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</si>
  <si>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</si>
  <si>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</si>
  <si>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</si>
  <si>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</si>
  <si>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</si>
  <si>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</si>
  <si>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</si>
  <si>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</si>
  <si>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</si>
  <si>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</si>
  <si>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</si>
  <si>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</si>
  <si>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</si>
  <si>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</si>
  <si>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</si>
  <si>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</si>
  <si>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</si>
  <si>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</si>
  <si>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</si>
  <si>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</si>
  <si>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</si>
  <si>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</si>
  <si>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</si>
  <si>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</si>
  <si>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</si>
  <si>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</si>
  <si>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</si>
  <si>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</si>
  <si>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</si>
  <si>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</si>
  <si>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</si>
  <si>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</si>
  <si>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</si>
  <si>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</si>
  <si>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</si>
  <si>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</si>
  <si>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</si>
  <si>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</si>
  <si>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</si>
  <si>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</si>
  <si>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</si>
  <si>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</si>
  <si>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</si>
  <si>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</si>
  <si>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</si>
  <si>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</si>
  <si>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</si>
  <si>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</si>
  <si>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</si>
  <si>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</si>
  <si>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</si>
  <si>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</si>
  <si>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</si>
  <si>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</si>
  <si>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</si>
  <si>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</si>
  <si>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</si>
  <si>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</si>
  <si>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</si>
  <si>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</si>
  <si>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</si>
  <si>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</si>
  <si>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</si>
  <si>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</si>
  <si>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</si>
  <si>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</si>
  <si>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</si>
  <si>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</si>
  <si>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</si>
  <si>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</si>
  <si>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</si>
  <si>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</si>
  <si>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</si>
  <si>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</si>
  <si>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</si>
  <si>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</si>
  <si>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</si>
  <si>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</si>
  <si>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</si>
  <si>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</si>
  <si>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</si>
  <si>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</si>
  <si>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</si>
  <si>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</si>
  <si>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</si>
  <si>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</si>
  <si>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</si>
  <si>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</si>
  <si>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</si>
  <si>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</si>
  <si>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</si>
  <si>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</si>
  <si>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</si>
  <si>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</si>
  <si>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</si>
  <si>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</si>
  <si>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</si>
  <si>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</si>
  <si>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</si>
  <si>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</si>
  <si>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</si>
  <si>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</si>
  <si>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</si>
  <si>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</si>
  <si>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</si>
  <si>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</si>
  <si>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</si>
  <si>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</si>
  <si>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</si>
  <si>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</si>
  <si>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</si>
  <si>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</si>
  <si>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</si>
  <si>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</si>
  <si>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</si>
  <si>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</si>
  <si>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</si>
  <si>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</si>
  <si>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</si>
  <si>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</si>
  <si>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</si>
  <si>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</si>
  <si>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</si>
  <si>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</si>
  <si>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</si>
  <si>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</si>
  <si>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</si>
  <si>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</si>
  <si>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</si>
  <si>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</si>
  <si>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</si>
  <si>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</si>
  <si>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</si>
  <si>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</si>
  <si>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</si>
  <si>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</si>
  <si>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</si>
  <si>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</si>
  <si>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</si>
  <si>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</si>
  <si>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</si>
  <si>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</si>
  <si>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</si>
  <si>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</si>
  <si>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</si>
  <si>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</si>
  <si>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</si>
  <si>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</si>
  <si>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</si>
  <si>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</si>
  <si>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</si>
  <si>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</si>
  <si>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</si>
  <si>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</si>
  <si>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</si>
  <si>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</si>
  <si>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</si>
  <si>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</si>
  <si>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</si>
  <si>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</si>
  <si>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</si>
  <si>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</si>
  <si>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</si>
  <si>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</si>
  <si>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</si>
  <si>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</si>
  <si>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</si>
  <si>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</si>
  <si>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</si>
  <si>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</si>
  <si>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</si>
  <si>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</si>
  <si>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</si>
  <si>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</si>
  <si>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</si>
  <si>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</si>
  <si>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</si>
  <si>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</si>
  <si>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</si>
  <si>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</si>
  <si>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</si>
  <si>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</si>
  <si>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</si>
  <si>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</si>
  <si>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</si>
  <si>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</si>
  <si>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</si>
  <si>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</si>
  <si>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</si>
  <si>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</si>
  <si>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</si>
  <si>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</si>
  <si>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</si>
  <si>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</si>
  <si>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</si>
  <si>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</si>
  <si>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</si>
  <si>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</si>
  <si>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</si>
  <si>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</si>
  <si>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</si>
  <si>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</si>
  <si>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</si>
  <si>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</si>
  <si>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</si>
  <si>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</si>
  <si>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</si>
  <si>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</si>
  <si>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</si>
  <si>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</si>
  <si>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</si>
  <si>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</si>
  <si>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</si>
  <si>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</si>
  <si>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</si>
  <si>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</si>
  <si>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</si>
  <si>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</si>
  <si>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</si>
  <si>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</si>
  <si>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</si>
  <si>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</si>
  <si>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</si>
  <si>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</si>
  <si>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</si>
  <si>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</si>
  <si>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</si>
  <si>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</si>
  <si>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</si>
  <si>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</si>
  <si>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</si>
  <si>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</si>
  <si>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</si>
  <si>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</si>
  <si>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</si>
  <si>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</si>
  <si>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</si>
  <si>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</si>
  <si>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</si>
  <si>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</si>
  <si>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</si>
  <si>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</si>
  <si>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</si>
  <si>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</si>
  <si>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</si>
  <si>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</si>
  <si>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</si>
  <si>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</si>
  <si>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</si>
  <si>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</si>
  <si>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</si>
  <si>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</si>
  <si>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</si>
  <si>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</si>
  <si>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</si>
  <si>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</si>
  <si>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</si>
  <si>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</si>
  <si>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</si>
  <si>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</si>
  <si>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</si>
  <si>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</si>
  <si>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</si>
  <si>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</si>
  <si>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</si>
  <si>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</si>
  <si>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</si>
  <si>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</si>
  <si>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</si>
  <si>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</si>
  <si>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</si>
  <si>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</si>
  <si>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</si>
  <si>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</si>
  <si>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</si>
  <si>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</si>
  <si>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</si>
  <si>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</si>
  <si>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</si>
  <si>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</si>
  <si>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</si>
  <si>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</si>
  <si>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</si>
  <si>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</si>
  <si>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</si>
  <si>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</si>
  <si>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</si>
  <si>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</si>
  <si>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</si>
  <si>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</si>
  <si>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</si>
  <si>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</si>
  <si>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</si>
  <si>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</si>
  <si>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</si>
  <si>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</si>
  <si>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</si>
  <si>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</si>
  <si>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</si>
  <si>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</si>
  <si>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</si>
  <si>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</si>
  <si>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</si>
  <si>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</si>
  <si>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</si>
  <si>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</si>
  <si>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</si>
  <si>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</si>
  <si>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</si>
  <si>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</si>
  <si>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</si>
  <si>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</si>
  <si>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</si>
  <si>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</si>
  <si>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</si>
  <si>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</si>
  <si>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</si>
  <si>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</si>
  <si>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</si>
  <si>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</si>
  <si>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</si>
  <si>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</si>
  <si>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</si>
  <si>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</si>
  <si>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</si>
  <si>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</si>
  <si>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</si>
  <si>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</si>
  <si>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</si>
  <si>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</si>
  <si>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</si>
  <si>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</si>
  <si>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</si>
  <si>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</si>
  <si>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</si>
  <si>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</si>
  <si>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</si>
  <si>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</si>
  <si>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</si>
  <si>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</si>
  <si>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</si>
  <si>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</si>
  <si>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</si>
  <si>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</si>
  <si>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</si>
  <si>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</si>
  <si>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</si>
  <si>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</si>
  <si>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</si>
  <si>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</si>
  <si>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</si>
  <si>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</si>
  <si>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</si>
  <si>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</si>
  <si>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</si>
  <si>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</si>
  <si>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</si>
  <si>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</si>
  <si>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</si>
  <si>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</si>
  <si>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</si>
  <si>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</si>
  <si>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</si>
  <si>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</si>
  <si>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</si>
  <si>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</si>
  <si>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</si>
  <si>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</si>
  <si>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</si>
  <si>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</si>
  <si>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</si>
  <si>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</si>
  <si>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</si>
  <si>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</si>
  <si>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</si>
  <si>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</si>
  <si>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</si>
  <si>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</si>
  <si>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</si>
  <si>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</si>
  <si>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</si>
  <si>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</si>
  <si>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</si>
  <si>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</si>
  <si>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</si>
  <si>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</si>
  <si>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</si>
  <si>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</si>
  <si>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</si>
  <si>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</si>
  <si>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</si>
  <si>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</si>
  <si>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</si>
  <si>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</si>
  <si>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</si>
  <si>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</si>
  <si>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</si>
  <si>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</si>
  <si>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</si>
  <si>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</si>
  <si>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</si>
  <si>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</si>
  <si>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</si>
  <si>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</si>
  <si>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</si>
  <si>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</si>
  <si>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</si>
  <si>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</si>
  <si>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</si>
  <si>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</si>
  <si>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</si>
  <si>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</si>
  <si>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</si>
  <si>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</si>
  <si>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</si>
  <si>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</si>
  <si>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</si>
  <si>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</si>
  <si>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</si>
  <si>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</si>
  <si>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</si>
  <si>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</si>
  <si>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</si>
  <si>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</si>
  <si>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</si>
  <si>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</si>
  <si>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</si>
  <si>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</si>
  <si>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</si>
  <si>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</si>
  <si>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</si>
  <si>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</si>
  <si>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</si>
  <si>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</si>
  <si>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</si>
  <si>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</si>
  <si>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</si>
  <si>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</si>
  <si>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</si>
  <si>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</si>
  <si>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</si>
  <si>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</si>
  <si>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</si>
  <si>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</si>
  <si>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</si>
  <si>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</si>
  <si>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</si>
  <si>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</si>
  <si>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</si>
  <si>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</si>
  <si>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</si>
  <si>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</si>
  <si>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</si>
  <si>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</si>
  <si>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</si>
  <si>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</si>
  <si>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</si>
  <si>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</si>
  <si>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</si>
  <si>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</si>
  <si>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</si>
  <si>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</si>
  <si>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</si>
  <si>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</si>
  <si>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</si>
  <si>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</si>
  <si>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</si>
  <si>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</si>
  <si>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</si>
  <si>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</si>
  <si>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</si>
  <si>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</si>
  <si>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</si>
  <si>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</si>
  <si>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</si>
  <si>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</si>
  <si>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</si>
  <si>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</si>
  <si>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</si>
  <si>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</si>
  <si>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</si>
  <si>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</si>
  <si>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</si>
  <si>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</si>
  <si>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</si>
  <si>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</si>
  <si>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</si>
  <si>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</si>
  <si>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</si>
  <si>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</si>
  <si>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</si>
  <si>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</si>
  <si>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</si>
  <si>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</si>
  <si>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</si>
  <si>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</si>
  <si>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</si>
  <si>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</si>
  <si>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</si>
  <si>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</si>
  <si>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</si>
  <si>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</si>
  <si>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</si>
  <si>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</si>
  <si>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</si>
  <si>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</si>
  <si>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</si>
  <si>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</si>
  <si>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</si>
  <si>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</si>
  <si>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</si>
  <si>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</si>
  <si>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</si>
  <si>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</si>
  <si>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</si>
  <si>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</si>
  <si>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</si>
  <si>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</si>
  <si>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</si>
  <si>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</si>
  <si>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</si>
  <si>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</si>
  <si>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</si>
  <si>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</si>
  <si>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</si>
  <si>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</si>
  <si>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</si>
  <si>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</si>
  <si>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</si>
  <si>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</si>
  <si>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</si>
  <si>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</si>
  <si>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</si>
  <si>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</si>
  <si>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</si>
  <si>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</si>
  <si>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</si>
  <si>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</si>
  <si>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</si>
  <si>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</si>
  <si>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</si>
  <si>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</si>
  <si>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</si>
  <si>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</si>
  <si>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</si>
  <si>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</si>
  <si>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</si>
  <si>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</si>
  <si>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</si>
  <si>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</si>
  <si>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</si>
  <si>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</si>
  <si>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</si>
  <si>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</si>
  <si>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</si>
  <si>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</si>
  <si>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</si>
  <si>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</si>
  <si>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</si>
  <si>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</si>
  <si>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</si>
  <si>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</si>
  <si>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</si>
  <si>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</si>
  <si>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</si>
  <si>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</si>
  <si>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</si>
  <si>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</si>
  <si>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</si>
  <si>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</si>
  <si>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</si>
  <si>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</si>
  <si>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</si>
  <si>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</si>
  <si>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</si>
  <si>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</si>
  <si>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</si>
  <si>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</si>
  <si>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</si>
  <si>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</si>
  <si>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</si>
  <si>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</si>
  <si>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</si>
  <si>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</si>
  <si>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</si>
  <si>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</si>
  <si>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</si>
  <si>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</si>
  <si>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</si>
  <si>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</si>
  <si>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</si>
  <si>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</si>
  <si>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</si>
  <si>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</si>
  <si>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</si>
  <si>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</si>
  <si>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</si>
  <si>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</si>
  <si>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</si>
  <si>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</si>
  <si>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</si>
  <si>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</si>
  <si>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</si>
  <si>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</si>
  <si>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</si>
  <si>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</si>
  <si>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</si>
  <si>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</si>
  <si>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</si>
  <si>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</si>
  <si>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</si>
  <si>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</si>
  <si>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</si>
  <si>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</si>
  <si>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</si>
  <si>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</si>
  <si>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</si>
  <si>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</si>
  <si>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</si>
  <si>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</si>
  <si>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</si>
  <si>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</si>
  <si>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</si>
  <si>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</si>
  <si>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</si>
  <si>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</si>
  <si>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</si>
  <si>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</si>
  <si>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</si>
  <si>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</si>
  <si>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</si>
  <si>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</si>
  <si>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</si>
  <si>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</si>
  <si>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</si>
  <si>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</si>
  <si>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</si>
  <si>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</si>
  <si>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</si>
  <si>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</si>
  <si>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</si>
  <si>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</si>
  <si>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</si>
  <si>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</si>
  <si>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</si>
  <si>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</si>
  <si>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</si>
  <si>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</si>
  <si>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</si>
  <si>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</si>
  <si>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</si>
  <si>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</si>
  <si>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</si>
  <si>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</si>
  <si>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</si>
  <si>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</si>
  <si>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</si>
  <si>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</si>
  <si>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</si>
  <si>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</si>
  <si>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</si>
  <si>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</si>
  <si>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</si>
  <si>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</si>
  <si>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</si>
  <si>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</si>
  <si>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</si>
  <si>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</si>
  <si>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</si>
  <si>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</si>
  <si>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</si>
  <si>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</si>
  <si>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</si>
  <si>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</si>
  <si>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</si>
  <si>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</si>
  <si>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</si>
  <si>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</si>
  <si>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</si>
  <si>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</si>
  <si>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</si>
  <si>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</si>
  <si>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</si>
  <si>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</si>
  <si>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</si>
  <si>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</si>
  <si>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</si>
  <si>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</si>
  <si>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</si>
  <si>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</si>
  <si>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</si>
  <si>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</si>
  <si>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</si>
  <si>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</si>
  <si>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</si>
  <si>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</si>
  <si>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</si>
  <si>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</si>
  <si>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</si>
  <si>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</si>
  <si>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</si>
  <si>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</si>
  <si>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</si>
  <si>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</si>
  <si>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</si>
  <si>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</si>
  <si>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</si>
  <si>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</si>
  <si>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</si>
  <si>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</si>
  <si>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</si>
  <si>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</si>
  <si>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</si>
  <si>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</si>
  <si>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</si>
  <si>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</si>
  <si>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</si>
  <si>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</si>
  <si>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</si>
  <si>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</si>
  <si>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</si>
  <si>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</si>
  <si>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</si>
  <si>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</si>
  <si>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</si>
  <si>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</si>
  <si>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</si>
  <si>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</si>
  <si>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</si>
  <si>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</si>
  <si>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</si>
  <si>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</si>
  <si>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</si>
  <si>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</si>
  <si>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</si>
  <si>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</si>
  <si>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</si>
  <si>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</si>
  <si>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</si>
  <si>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</si>
  <si>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</si>
  <si>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</si>
  <si>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</si>
  <si>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</si>
  <si>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</si>
  <si>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</si>
  <si>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</si>
  <si>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</si>
  <si>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</si>
  <si>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</si>
  <si>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</si>
  <si>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</si>
  <si>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</si>
  <si>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</si>
  <si>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</si>
  <si>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</si>
  <si>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</si>
  <si>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</si>
  <si>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</si>
  <si>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</si>
  <si>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</si>
  <si>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</si>
  <si>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</si>
  <si>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</si>
  <si>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</si>
  <si>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</si>
  <si>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</si>
  <si>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</si>
  <si>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</si>
  <si>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</si>
  <si>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</si>
  <si>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</si>
  <si>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</si>
  <si>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</si>
  <si>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</si>
  <si>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</si>
  <si>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</si>
  <si>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</si>
  <si>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</si>
  <si>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</si>
  <si>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</si>
  <si>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</si>
  <si>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</si>
  <si>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</si>
  <si>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</si>
  <si>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</si>
  <si>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</si>
  <si>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</si>
  <si>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</si>
  <si>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</si>
  <si>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</si>
  <si>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</si>
  <si>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</si>
  <si>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</si>
  <si>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</si>
  <si>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</si>
  <si>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</si>
  <si>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</si>
  <si>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</si>
  <si>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</si>
  <si>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</si>
  <si>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</si>
  <si>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</si>
  <si>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</si>
  <si>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</si>
  <si>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</si>
  <si>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</si>
  <si>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</si>
  <si>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</si>
  <si>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</si>
  <si>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</si>
  <si>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</si>
  <si>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</si>
  <si>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</si>
  <si>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</si>
  <si>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</si>
  <si>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</si>
  <si>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</si>
  <si>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</si>
  <si>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</si>
  <si>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</si>
  <si>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</si>
  <si>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</si>
  <si>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</si>
  <si>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</si>
  <si>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</si>
  <si>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</si>
  <si>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</si>
  <si>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</si>
  <si>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</si>
  <si>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</si>
  <si>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</si>
  <si>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</si>
  <si>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</si>
  <si>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</si>
  <si>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</si>
  <si>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</si>
  <si>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</si>
  <si>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</si>
  <si>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</si>
  <si>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</si>
  <si>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</si>
  <si>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</si>
  <si>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</si>
  <si>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</si>
  <si>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</si>
  <si>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</si>
  <si>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</si>
  <si>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</si>
  <si>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</si>
  <si>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</si>
  <si>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</si>
  <si>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</si>
  <si>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</si>
  <si>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</si>
  <si>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</si>
  <si>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</si>
  <si>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</si>
  <si>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</si>
  <si>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</si>
  <si>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</si>
  <si>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</si>
  <si>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</si>
  <si>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</si>
  <si>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</si>
  <si>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</si>
  <si>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</si>
  <si>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</si>
  <si>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</si>
  <si>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</si>
  <si>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</si>
  <si>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</si>
  <si>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</si>
  <si>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</si>
  <si>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</si>
  <si>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</si>
  <si>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</si>
  <si>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</si>
  <si>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</si>
  <si>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</si>
  <si>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</si>
  <si>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</si>
  <si>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</si>
  <si>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</si>
  <si>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</si>
  <si>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</si>
  <si>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</si>
  <si>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</si>
  <si>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</si>
  <si>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</si>
  <si>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</si>
  <si>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</si>
  <si>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</si>
  <si>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</si>
  <si>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</si>
  <si>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</si>
  <si>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</si>
  <si>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</si>
  <si>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</si>
  <si>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</si>
  <si>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</si>
  <si>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</si>
  <si>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</si>
  <si>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</si>
  <si>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</si>
  <si>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</si>
  <si>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</si>
  <si>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</si>
  <si>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</si>
  <si>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</si>
  <si>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</si>
  <si>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</si>
  <si>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</si>
  <si>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</si>
  <si>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</si>
  <si>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</si>
  <si>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</si>
  <si>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</si>
  <si>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</si>
  <si>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</si>
  <si>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</si>
  <si>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</si>
  <si>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</si>
  <si>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</si>
  <si>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</si>
  <si>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</si>
  <si>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</si>
  <si>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</si>
  <si>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</si>
  <si>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</si>
  <si>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</si>
  <si>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</si>
  <si>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</si>
  <si>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</si>
  <si>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</si>
  <si>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</si>
  <si>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</si>
  <si>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</si>
  <si>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</si>
  <si>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</si>
  <si>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</si>
  <si>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</si>
  <si>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</si>
  <si>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</si>
  <si>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</si>
  <si>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</si>
  <si>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</si>
  <si>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</si>
  <si>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</si>
  <si>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</si>
  <si>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</si>
  <si>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</si>
  <si>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</si>
  <si>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</si>
  <si>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</si>
  <si>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</si>
  <si>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</si>
  <si>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</si>
  <si>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</si>
  <si>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</si>
  <si>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</si>
  <si>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</si>
  <si>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</si>
  <si>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</si>
  <si>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</si>
  <si>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</si>
  <si>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</si>
  <si>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</si>
  <si>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</si>
  <si>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</si>
  <si>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</si>
  <si>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</si>
  <si>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</si>
  <si>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</si>
  <si>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</si>
  <si>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</si>
  <si>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</si>
  <si>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</si>
  <si>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</si>
  <si>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</si>
  <si>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</si>
  <si>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</si>
  <si>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</si>
  <si>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</si>
  <si>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</si>
  <si>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</si>
  <si>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</si>
  <si>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</si>
  <si>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</si>
  <si>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</si>
  <si>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</si>
  <si>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</si>
  <si>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</si>
  <si>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</si>
  <si>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</si>
  <si>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</si>
  <si>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</si>
  <si>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</si>
  <si>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</si>
  <si>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</si>
  <si>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</si>
  <si>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</si>
  <si>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</si>
  <si>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</si>
  <si>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</si>
  <si>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</si>
  <si>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</si>
  <si>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</si>
  <si>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</si>
  <si>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</si>
  <si>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</si>
  <si>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</si>
  <si>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</si>
  <si>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</si>
  <si>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</si>
  <si>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</si>
  <si>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</si>
  <si>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</si>
  <si>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</si>
  <si>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</si>
  <si>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</si>
  <si>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</si>
  <si>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</si>
  <si>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</si>
  <si>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</si>
  <si>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</si>
  <si>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</si>
  <si>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</si>
  <si>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</si>
  <si>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</si>
  <si>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</si>
  <si>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</si>
  <si>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</si>
  <si>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</si>
  <si>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</si>
  <si>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</si>
  <si>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</si>
  <si>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</si>
  <si>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</si>
  <si>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</si>
  <si>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</si>
  <si>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</si>
  <si>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</si>
  <si>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</si>
  <si>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</si>
  <si>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</si>
  <si>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</si>
  <si>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</si>
  <si>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</si>
  <si>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</si>
  <si>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</si>
  <si>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</si>
  <si>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</si>
  <si>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</si>
  <si>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</si>
  <si>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</si>
  <si>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</si>
  <si>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</si>
  <si>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</si>
  <si>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</si>
  <si>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</si>
  <si>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</si>
  <si>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</si>
  <si>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</si>
  <si>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</si>
  <si>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</si>
  <si>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</si>
  <si>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</si>
  <si>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</si>
  <si>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</si>
  <si>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</si>
  <si>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</si>
  <si>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</si>
  <si>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</si>
  <si>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</si>
  <si>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</si>
  <si>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</si>
  <si>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</si>
  <si>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</si>
  <si>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</si>
  <si>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</si>
  <si>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</si>
  <si>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</si>
  <si>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</si>
  <si>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</si>
  <si>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</si>
  <si>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</si>
  <si>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</si>
  <si>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</si>
  <si>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</si>
  <si>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</si>
  <si>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</si>
  <si>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</si>
  <si>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</si>
  <si>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</si>
  <si>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</si>
  <si>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</si>
  <si>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</si>
  <si>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</si>
  <si>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</si>
  <si>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</si>
  <si>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</si>
  <si>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</si>
  <si>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</si>
  <si>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</si>
  <si>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</si>
  <si>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</si>
  <si>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</si>
  <si>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</si>
  <si>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</si>
  <si>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</si>
  <si>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</si>
  <si>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</si>
  <si>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</si>
  <si>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</si>
  <si>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</si>
  <si>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</si>
  <si>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</si>
  <si>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</si>
  <si>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</si>
  <si>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</si>
  <si>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</si>
  <si>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</si>
  <si>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</si>
  <si>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</si>
  <si>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</si>
  <si>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</si>
  <si>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</si>
  <si>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</si>
  <si>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</si>
  <si>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</si>
  <si>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</si>
  <si>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</si>
  <si>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</si>
  <si>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</si>
  <si>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</si>
  <si>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</si>
  <si>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</si>
  <si>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</si>
  <si>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</si>
  <si>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</si>
  <si>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</si>
  <si>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</si>
  <si>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</si>
  <si>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</si>
  <si>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</si>
  <si>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</si>
  <si>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</si>
  <si>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</si>
  <si>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</si>
  <si>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</si>
  <si>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</si>
  <si>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</si>
  <si>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</si>
  <si>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</si>
  <si>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</si>
  <si>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</si>
  <si>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</si>
  <si>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</si>
  <si>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</si>
  <si>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</si>
  <si>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</si>
  <si>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</si>
  <si>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</si>
  <si>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</si>
  <si>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</si>
  <si>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</si>
  <si>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</si>
  <si>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</si>
  <si>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</si>
  <si>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</si>
  <si>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</si>
  <si>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</si>
  <si>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</si>
  <si>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</si>
  <si>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</si>
  <si>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</si>
  <si>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</si>
  <si>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</si>
  <si>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</si>
  <si>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</si>
  <si>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</si>
  <si>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</si>
  <si>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</si>
  <si>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</si>
  <si>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</si>
  <si>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</si>
  <si>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</si>
  <si>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</si>
  <si>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</si>
  <si>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</si>
  <si>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</si>
  <si>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</si>
  <si>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</si>
  <si>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</si>
  <si>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</si>
  <si>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</si>
  <si>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</si>
  <si>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</si>
  <si>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</si>
  <si>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</si>
  <si>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</si>
  <si>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</si>
  <si>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</si>
  <si>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</si>
  <si>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</si>
  <si>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</si>
  <si>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</si>
  <si>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</si>
  <si>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</si>
  <si>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</si>
  <si>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</si>
  <si>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</si>
  <si>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</si>
  <si>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</si>
  <si>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</si>
  <si>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</si>
  <si>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</si>
  <si>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</si>
  <si>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</si>
  <si>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</si>
  <si>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</si>
  <si>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</si>
  <si>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</si>
  <si>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</si>
  <si>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</si>
  <si>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</si>
  <si>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</si>
  <si>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</si>
  <si>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</si>
  <si>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</si>
  <si>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</si>
  <si>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</si>
  <si>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</si>
  <si>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</si>
  <si>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</si>
  <si>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</si>
  <si>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</si>
  <si>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</si>
  <si>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</si>
  <si>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</si>
  <si>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</si>
  <si>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</si>
  <si>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</si>
  <si>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</si>
  <si>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</si>
  <si>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</si>
  <si>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</si>
  <si>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</si>
  <si>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</si>
  <si>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</si>
  <si>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</si>
  <si>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</si>
  <si>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</si>
  <si>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</si>
  <si>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</si>
  <si>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</si>
  <si>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</si>
  <si>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</si>
  <si>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</si>
  <si>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</si>
  <si>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</si>
  <si>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</si>
  <si>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</si>
  <si>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</si>
  <si>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</si>
  <si>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</si>
  <si>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</si>
  <si>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</si>
  <si>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</si>
  <si>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</si>
  <si>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</si>
  <si>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</si>
  <si>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</si>
  <si>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</si>
  <si>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</si>
  <si>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</si>
  <si>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</si>
  <si>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</si>
  <si>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</si>
  <si>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</si>
  <si>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</si>
  <si>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</si>
  <si>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</si>
  <si>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</si>
  <si>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</si>
  <si>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</si>
  <si>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</si>
  <si>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</si>
  <si>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</si>
  <si>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</si>
  <si>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</si>
  <si>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</si>
  <si>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</si>
  <si>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</si>
  <si>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</si>
  <si>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</si>
  <si>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</si>
  <si>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</si>
  <si>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</si>
  <si>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</si>
  <si>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</si>
  <si>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</si>
  <si>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</si>
  <si>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</si>
  <si>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</si>
  <si>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</si>
  <si>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</si>
  <si>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</si>
  <si>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</si>
  <si>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</si>
  <si>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</si>
  <si>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</si>
  <si>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</si>
  <si>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</si>
  <si>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</si>
  <si>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</si>
  <si>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</si>
  <si>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</si>
  <si>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</si>
  <si>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</si>
  <si>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</si>
  <si>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</si>
  <si>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</si>
  <si>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</si>
  <si>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</si>
  <si>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</si>
  <si>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</si>
  <si>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</si>
  <si>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</si>
  <si>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</si>
  <si>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</si>
  <si>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</si>
  <si>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</si>
  <si>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</si>
  <si>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</si>
  <si>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</si>
  <si>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</si>
  <si>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</si>
  <si>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</si>
  <si>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</si>
  <si>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</si>
  <si>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</si>
  <si>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</si>
  <si>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</si>
  <si>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</si>
  <si>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</si>
  <si>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</si>
  <si>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</si>
  <si>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</si>
  <si>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</si>
  <si>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</si>
  <si>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</si>
  <si>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</si>
  <si>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</si>
  <si>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</si>
  <si>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</si>
  <si>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</si>
  <si>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</si>
  <si>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</si>
  <si>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</si>
  <si>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</si>
  <si>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</si>
  <si>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</si>
  <si>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</si>
  <si>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</si>
  <si>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</si>
  <si>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</si>
  <si>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</si>
  <si>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</si>
  <si>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</si>
  <si>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</si>
  <si>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</si>
  <si>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</si>
  <si>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</si>
  <si>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</si>
  <si>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</si>
  <si>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</si>
  <si>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</si>
  <si>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</si>
  <si>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</si>
  <si>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</si>
  <si>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</si>
  <si>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</si>
  <si>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</si>
  <si>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</si>
  <si>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</si>
  <si>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</si>
  <si>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</si>
  <si>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</si>
  <si>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</si>
  <si>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</si>
  <si>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</si>
  <si>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</si>
  <si>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</si>
  <si>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</si>
  <si>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</si>
  <si>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</si>
  <si>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</si>
  <si>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</si>
  <si>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</si>
  <si>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</si>
  <si>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</si>
  <si>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</si>
  <si>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</si>
  <si>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</si>
  <si>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</si>
  <si>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</si>
  <si>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</si>
  <si>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</si>
  <si>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</si>
  <si>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</si>
  <si>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</si>
  <si>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</si>
  <si>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</si>
  <si>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</si>
  <si>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</si>
  <si>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</si>
  <si>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</si>
  <si>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</si>
  <si>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</si>
  <si>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</si>
  <si>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</si>
  <si>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</si>
  <si>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</si>
  <si>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</si>
  <si>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</si>
  <si>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</si>
  <si>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</si>
  <si>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</si>
  <si>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</si>
  <si>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</si>
  <si>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</si>
  <si>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</si>
  <si>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</si>
  <si>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</si>
  <si>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</si>
  <si>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</si>
  <si>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</si>
  <si>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</si>
  <si>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</si>
  <si>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</si>
  <si>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</si>
  <si>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</si>
  <si>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</si>
  <si>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</si>
  <si>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</si>
  <si>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</si>
  <si>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</si>
  <si>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</si>
  <si>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</si>
  <si>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</si>
  <si>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</si>
  <si>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</si>
  <si>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</si>
  <si>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</si>
  <si>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</si>
  <si>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</si>
  <si>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</si>
  <si>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</si>
  <si>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</si>
  <si>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</si>
  <si>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</si>
  <si>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</si>
  <si>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</si>
  <si>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</si>
  <si>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</si>
  <si>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</si>
  <si>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</si>
  <si>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</si>
  <si>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</si>
  <si>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</si>
  <si>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</si>
  <si>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</si>
  <si>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</si>
  <si>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</si>
  <si>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</si>
  <si>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</si>
  <si>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</si>
  <si>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</si>
  <si>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</si>
  <si>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</si>
  <si>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</si>
  <si>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</si>
  <si>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</si>
  <si>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</si>
  <si>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</si>
  <si>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</si>
  <si>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</si>
  <si>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</si>
  <si>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</si>
  <si>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</si>
  <si>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</si>
  <si>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</si>
  <si>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</si>
  <si>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</si>
  <si>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</si>
  <si>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</si>
  <si>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</si>
  <si>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</si>
  <si>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</si>
  <si>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</si>
  <si>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</si>
  <si>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</si>
  <si>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</si>
  <si>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</si>
  <si>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</si>
  <si>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</si>
  <si>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</si>
  <si>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</si>
  <si>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</si>
  <si>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</si>
  <si>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</si>
  <si>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</si>
  <si>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</si>
  <si>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</si>
  <si>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</si>
  <si>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</si>
  <si>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</si>
  <si>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</si>
  <si>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</si>
  <si>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</si>
  <si>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</si>
  <si>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</si>
  <si>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</si>
  <si>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</si>
  <si>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</si>
  <si>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</si>
  <si>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</si>
  <si>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</si>
  <si>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</si>
  <si>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</si>
  <si>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</si>
  <si>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</si>
  <si>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</si>
  <si>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</si>
  <si>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</si>
  <si>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</si>
  <si>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</si>
  <si>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</si>
  <si>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</si>
  <si>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</si>
  <si>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</si>
  <si>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</si>
  <si>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</si>
  <si>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</si>
  <si>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</si>
  <si>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</si>
  <si>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</si>
  <si>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</si>
  <si>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</si>
  <si>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</si>
  <si>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</si>
  <si>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</si>
  <si>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</si>
  <si>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</si>
  <si>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</si>
  <si>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</si>
  <si>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</si>
  <si>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</si>
  <si>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</si>
  <si>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</si>
  <si>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</si>
  <si>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</si>
  <si>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</si>
  <si>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</si>
  <si>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</si>
  <si>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</si>
  <si>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</si>
  <si>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</si>
  <si>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</si>
  <si>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</si>
  <si>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</si>
  <si>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</si>
  <si>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</si>
  <si>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</si>
  <si>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</si>
  <si>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</si>
  <si>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</si>
  <si>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</si>
  <si>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</si>
  <si>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</si>
  <si>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</si>
  <si>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</si>
  <si>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</si>
  <si>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</si>
  <si>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</si>
  <si>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</si>
  <si>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</si>
  <si>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</si>
  <si>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</si>
  <si>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</si>
  <si>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</si>
  <si>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</si>
  <si>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</si>
  <si>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</si>
  <si>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</si>
  <si>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</si>
  <si>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</si>
  <si>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</si>
  <si>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</si>
  <si>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</si>
  <si>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</si>
  <si>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</si>
  <si>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</si>
  <si>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</si>
  <si>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</si>
  <si>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</si>
  <si>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</si>
  <si>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</si>
  <si>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</si>
  <si>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</si>
  <si>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</si>
  <si>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</si>
  <si>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</si>
  <si>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</si>
  <si>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</si>
  <si>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</si>
  <si>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</si>
  <si>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</si>
  <si>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</si>
  <si>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</si>
  <si>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</si>
  <si>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</si>
  <si>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</si>
  <si>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</si>
  <si>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</si>
  <si>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</si>
  <si>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</si>
  <si>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</si>
  <si>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</si>
  <si>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</si>
  <si>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</si>
  <si>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</si>
  <si>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</si>
  <si>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</si>
  <si>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</si>
  <si>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</si>
  <si>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</si>
  <si>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</si>
  <si>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</si>
  <si>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</si>
  <si>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</si>
  <si>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</si>
  <si>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</si>
  <si>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</si>
  <si>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</si>
  <si>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</si>
  <si>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</si>
  <si>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</si>
  <si>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</si>
  <si>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</si>
  <si>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</si>
  <si>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</si>
  <si>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</si>
  <si>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</si>
  <si>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</si>
  <si>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</si>
  <si>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</si>
  <si>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</si>
  <si>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</si>
  <si>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</si>
  <si>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</si>
  <si>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</si>
  <si>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</si>
  <si>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</si>
  <si>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</si>
  <si>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</si>
  <si>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</si>
  <si>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</si>
  <si>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</si>
  <si>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</si>
  <si>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</si>
  <si>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</si>
  <si>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</si>
  <si>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</si>
  <si>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</si>
  <si>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</si>
  <si>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</si>
  <si>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</si>
  <si>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</si>
  <si>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</si>
  <si>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</si>
  <si>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</si>
  <si>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</si>
  <si>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</si>
  <si>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</si>
  <si>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</si>
  <si>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</si>
  <si>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</si>
  <si>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</si>
  <si>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</si>
  <si>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</si>
  <si>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</si>
  <si>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</si>
  <si>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</si>
  <si>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</si>
  <si>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</si>
  <si>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</si>
  <si>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</si>
  <si>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</si>
  <si>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</si>
  <si>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</si>
  <si>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</si>
  <si>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</si>
  <si>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</si>
  <si>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</si>
  <si>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</si>
  <si>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</si>
  <si>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</si>
  <si>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</si>
  <si>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</si>
  <si>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</si>
  <si>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</si>
  <si>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</si>
  <si>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</si>
  <si>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</si>
  <si>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</si>
  <si>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</si>
  <si>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</si>
  <si>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</si>
  <si>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</si>
  <si>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</si>
  <si>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</si>
  <si>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</si>
  <si>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</si>
  <si>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</si>
  <si>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</si>
  <si>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</si>
  <si>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</si>
  <si>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</si>
  <si>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</si>
  <si>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</si>
  <si>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</si>
  <si>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</si>
  <si>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</si>
  <si>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</si>
  <si>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</si>
  <si>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</si>
  <si>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</si>
  <si>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</si>
  <si>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</si>
  <si>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</si>
  <si>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</si>
  <si>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</si>
  <si>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</si>
  <si>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</si>
  <si>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</si>
  <si>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</si>
  <si>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</si>
  <si>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</si>
  <si>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</si>
  <si>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</si>
  <si>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</si>
  <si>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</si>
  <si>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</si>
  <si>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</si>
  <si>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</si>
  <si>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</si>
  <si>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</si>
  <si>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</si>
  <si>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</si>
  <si>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</si>
  <si>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</si>
  <si>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</si>
  <si>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</si>
  <si>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</si>
  <si>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</si>
  <si>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</si>
  <si>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</si>
  <si>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</si>
  <si>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</si>
  <si>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</si>
  <si>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</si>
  <si>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</si>
  <si>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</si>
  <si>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</si>
  <si>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</si>
  <si>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</si>
  <si>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</si>
  <si>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</si>
  <si>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</si>
  <si>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</si>
  <si>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</si>
  <si>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</si>
  <si>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</si>
  <si>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</si>
  <si>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</si>
  <si>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</si>
  <si>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</si>
  <si>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</si>
  <si>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</si>
  <si>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</si>
  <si>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</si>
  <si>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</si>
  <si>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</si>
  <si>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</si>
  <si>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</si>
  <si>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</si>
  <si>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</si>
  <si>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</si>
  <si>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</si>
  <si>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</si>
  <si>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</si>
  <si>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</si>
  <si>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</si>
  <si>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</si>
  <si>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</si>
  <si>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</si>
  <si>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</si>
  <si>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</si>
  <si>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</si>
  <si>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</si>
  <si>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</si>
  <si>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</si>
  <si>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</si>
  <si>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</si>
  <si>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</si>
  <si>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</si>
  <si>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</si>
  <si>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</si>
  <si>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</si>
  <si>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</si>
  <si>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</si>
  <si>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</si>
  <si>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</si>
  <si>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</si>
  <si>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</si>
  <si>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</si>
  <si>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</si>
  <si>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</si>
  <si>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</si>
  <si>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</si>
  <si>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</si>
  <si>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</si>
  <si>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</si>
  <si>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</si>
  <si>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</si>
  <si>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</si>
  <si>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</si>
  <si>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</si>
  <si>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</si>
  <si>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</si>
  <si>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</si>
  <si>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</si>
  <si>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</si>
  <si>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</si>
  <si>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</si>
  <si>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</si>
  <si>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</si>
  <si>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</si>
  <si>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</si>
  <si>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</si>
  <si>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</si>
  <si>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</si>
  <si>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</si>
  <si>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</si>
  <si>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</si>
  <si>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</si>
  <si>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</si>
  <si>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</si>
  <si>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</si>
  <si>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</si>
  <si>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</si>
  <si>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</si>
  <si>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</si>
  <si>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</si>
  <si>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</si>
  <si>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</si>
  <si>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</si>
  <si>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</si>
  <si>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</si>
  <si>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</si>
  <si>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</si>
  <si>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</si>
  <si>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</si>
  <si>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</si>
  <si>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</si>
  <si>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</si>
  <si>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</si>
  <si>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</si>
  <si>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</si>
  <si>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</si>
  <si>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</si>
  <si>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</si>
  <si>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</si>
  <si>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</si>
  <si>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</si>
  <si>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</si>
  <si>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</si>
  <si>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</si>
  <si>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</si>
  <si>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</si>
  <si>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</si>
  <si>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</si>
  <si>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</si>
  <si>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</si>
  <si>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</si>
  <si>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</si>
  <si>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</si>
  <si>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</si>
  <si>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</si>
  <si>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</si>
  <si>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</si>
  <si>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</si>
  <si>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</si>
  <si>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</si>
  <si>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</si>
  <si>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</si>
  <si>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</si>
  <si>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</si>
  <si>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</si>
  <si>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</si>
  <si>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</si>
  <si>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</si>
  <si>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</si>
  <si>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</si>
  <si>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</si>
  <si>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</si>
  <si>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</si>
  <si>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</si>
  <si>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</si>
  <si>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</si>
  <si>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</si>
  <si>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</si>
  <si>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</si>
  <si>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</si>
  <si>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</si>
  <si>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</si>
  <si>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</si>
  <si>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</si>
  <si>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</si>
  <si>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</si>
  <si>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</si>
  <si>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</si>
  <si>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</si>
  <si>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</si>
  <si>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</si>
  <si>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</si>
  <si>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</si>
  <si>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</si>
  <si>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</si>
  <si>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</si>
  <si>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</si>
  <si>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</si>
  <si>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</si>
  <si>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</si>
  <si>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</si>
  <si>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</si>
  <si>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</si>
  <si>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</si>
  <si>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</si>
  <si>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</si>
  <si>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</si>
  <si>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</si>
  <si>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</si>
  <si>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</si>
  <si>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</si>
  <si>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</si>
  <si>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</si>
  <si>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</si>
  <si>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</si>
  <si>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</si>
  <si>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</si>
  <si>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</si>
  <si>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</si>
  <si>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</si>
  <si>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</si>
  <si>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</si>
  <si>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</si>
  <si>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</si>
  <si>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</si>
  <si>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</si>
  <si>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</si>
  <si>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</si>
  <si>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</si>
  <si>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</si>
  <si>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</si>
  <si>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</si>
  <si>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</si>
  <si>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</si>
  <si>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</si>
  <si>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</si>
  <si>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</si>
  <si>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</si>
  <si>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</si>
  <si>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</si>
  <si>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</si>
  <si>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</si>
  <si>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</si>
  <si>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</si>
  <si>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</si>
  <si>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</si>
  <si>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</si>
  <si>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</si>
  <si>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</si>
  <si>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</si>
  <si>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</si>
  <si>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</si>
  <si>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</si>
  <si>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</si>
  <si>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</si>
  <si>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</si>
  <si>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</si>
  <si>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</si>
  <si>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</si>
  <si>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</si>
  <si>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</si>
  <si>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</si>
  <si>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</si>
  <si>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</si>
  <si>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</si>
  <si>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</si>
  <si>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</si>
  <si>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</si>
  <si>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</si>
  <si>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</si>
  <si>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</si>
  <si>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</si>
  <si>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</si>
  <si>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</si>
  <si>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</si>
  <si>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</si>
  <si>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</si>
  <si>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</si>
  <si>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</si>
  <si>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</si>
  <si>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</si>
  <si>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</si>
  <si>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</si>
  <si>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</si>
  <si>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</si>
  <si>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</si>
  <si>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</si>
  <si>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</si>
  <si>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</si>
  <si>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</si>
  <si>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</si>
  <si>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</si>
  <si>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</si>
  <si>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</si>
  <si>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</si>
  <si>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</si>
  <si>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</si>
  <si>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</si>
  <si>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</si>
  <si>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</si>
  <si>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</si>
  <si>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</si>
  <si>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</si>
  <si>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</si>
  <si>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</si>
  <si>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</si>
  <si>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</si>
  <si>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</si>
  <si>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</si>
  <si>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</si>
  <si>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</si>
  <si>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</si>
  <si>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</si>
  <si>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</si>
  <si>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</si>
  <si>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</si>
  <si>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</si>
  <si>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</si>
  <si>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</si>
  <si>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</si>
  <si>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</si>
  <si>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</si>
  <si>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</si>
  <si>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</si>
  <si>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</si>
  <si>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</si>
  <si>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</si>
  <si>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</si>
  <si>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</si>
  <si>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</si>
  <si>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</si>
  <si>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</si>
  <si>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</si>
  <si>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</si>
  <si>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</si>
  <si>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</si>
  <si>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</si>
  <si>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</si>
  <si>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</si>
  <si>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</si>
  <si>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</si>
  <si>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</si>
  <si>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</si>
  <si>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</si>
  <si>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</si>
  <si>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</si>
  <si>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</si>
  <si>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</si>
  <si>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</si>
  <si>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</si>
  <si>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</si>
  <si>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</si>
  <si>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</si>
  <si>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</si>
  <si>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</si>
  <si>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</si>
  <si>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</si>
  <si>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</si>
  <si>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</si>
  <si>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</si>
  <si>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</si>
  <si>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</si>
  <si>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</si>
  <si>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</si>
  <si>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</si>
  <si>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</si>
  <si>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</si>
  <si>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</si>
  <si>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</si>
  <si>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</si>
  <si>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</si>
  <si>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</si>
  <si>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</si>
  <si>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</si>
  <si>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</si>
  <si>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</si>
  <si>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</si>
  <si>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</si>
  <si>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</si>
  <si>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</si>
  <si>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</si>
  <si>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</si>
  <si>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</si>
  <si>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</si>
  <si>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</si>
  <si>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</si>
  <si>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</si>
  <si>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</si>
  <si>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</si>
  <si>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</si>
  <si>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</si>
  <si>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</si>
  <si>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</si>
  <si>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</si>
  <si>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</si>
  <si>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</si>
  <si>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</si>
  <si>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</si>
  <si>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</si>
  <si>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</si>
  <si>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</si>
  <si>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</si>
  <si>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</si>
  <si>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</si>
  <si>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</si>
  <si>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</si>
  <si>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</si>
  <si>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</si>
  <si>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</si>
  <si>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</si>
  <si>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</si>
  <si>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</si>
  <si>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</si>
  <si>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</si>
  <si>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</si>
  <si>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</si>
  <si>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</si>
  <si>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</si>
  <si>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</si>
  <si>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</si>
  <si>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</si>
  <si>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</si>
  <si>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</si>
  <si>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</si>
  <si>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</si>
  <si>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</si>
  <si>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</si>
  <si>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</si>
  <si>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</si>
  <si>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</si>
  <si>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</si>
  <si>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</si>
  <si>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</si>
  <si>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</si>
  <si>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</si>
  <si>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</si>
  <si>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</si>
  <si>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</si>
  <si>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</si>
  <si>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</si>
  <si>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</si>
  <si>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</si>
  <si>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</si>
  <si>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</si>
  <si>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</si>
  <si>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</si>
  <si>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</si>
  <si>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</si>
  <si>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</si>
  <si>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</si>
  <si>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</si>
  <si>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</si>
  <si>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</si>
  <si>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</si>
  <si>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</si>
  <si>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</si>
  <si>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</si>
  <si>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</si>
  <si>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</si>
  <si>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</si>
  <si>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</si>
  <si>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</si>
  <si>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</si>
  <si>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</si>
  <si>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</si>
  <si>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</si>
  <si>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</si>
  <si>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</si>
  <si>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</si>
  <si>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</si>
  <si>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</si>
  <si>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</si>
  <si>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</si>
  <si>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</si>
  <si>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</si>
  <si>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</si>
  <si>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</si>
  <si>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</si>
  <si>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</si>
  <si>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</si>
  <si>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</si>
  <si>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</si>
  <si>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</si>
  <si>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</si>
  <si>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</si>
  <si>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</si>
  <si>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</si>
  <si>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</si>
  <si>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</si>
  <si>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</si>
  <si>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</si>
  <si>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</si>
  <si>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</si>
  <si>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</si>
  <si>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</si>
  <si>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</si>
  <si>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</si>
  <si>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</si>
  <si>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</si>
  <si>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</si>
  <si>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</si>
  <si>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</si>
  <si>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</si>
  <si>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</si>
  <si>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</si>
  <si>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</si>
  <si>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</si>
  <si>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</si>
  <si>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</si>
  <si>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</si>
  <si>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</si>
  <si>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</si>
  <si>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</si>
  <si>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</si>
  <si>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</si>
  <si>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</si>
  <si>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</si>
  <si>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</si>
  <si>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</si>
  <si>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</si>
  <si>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</si>
  <si>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</si>
  <si>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</si>
  <si>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</si>
  <si>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</si>
  <si>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</si>
  <si>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</si>
  <si>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</si>
  <si>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</si>
  <si>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</si>
  <si>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</si>
  <si>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</si>
  <si>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</si>
  <si>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</si>
  <si>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</si>
  <si>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</si>
  <si>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</si>
  <si>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</si>
  <si>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</si>
  <si>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</si>
  <si>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</si>
  <si>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</si>
  <si>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</si>
  <si>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</si>
  <si>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</si>
  <si>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</si>
  <si>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</si>
  <si>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</si>
  <si>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</si>
  <si>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</si>
  <si>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</si>
  <si>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</si>
  <si>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</si>
  <si>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</si>
  <si>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</si>
  <si>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</si>
  <si>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</si>
  <si>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</si>
  <si>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</si>
  <si>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</si>
  <si>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</si>
  <si>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</si>
  <si>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</si>
  <si>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</si>
  <si>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</si>
  <si>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</si>
  <si>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</si>
  <si>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</si>
  <si>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</si>
  <si>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</si>
  <si>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</si>
  <si>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</si>
  <si>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</si>
  <si>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</si>
  <si>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</si>
  <si>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</si>
  <si>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</si>
  <si>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</si>
  <si>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</si>
  <si>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</si>
  <si>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</si>
  <si>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</si>
  <si>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</si>
  <si>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</si>
  <si>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</si>
  <si>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</si>
  <si>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</si>
  <si>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</si>
  <si>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</si>
  <si>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</si>
  <si>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</si>
  <si>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</si>
  <si>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</si>
  <si>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</si>
  <si>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</si>
  <si>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</si>
  <si>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</si>
  <si>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</si>
  <si>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</si>
  <si>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</si>
  <si>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</si>
  <si>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</si>
  <si>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</si>
  <si>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</si>
  <si>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</si>
  <si>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</si>
  <si>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</si>
  <si>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</si>
  <si>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</si>
  <si>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</si>
  <si>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</si>
  <si>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</si>
  <si>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</si>
  <si>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</si>
  <si>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</si>
  <si>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</si>
  <si>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</si>
  <si>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</si>
  <si>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</si>
  <si>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</si>
  <si>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</si>
  <si>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</si>
  <si>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</si>
  <si>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</si>
  <si>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</si>
  <si>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</si>
  <si>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</si>
  <si>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</si>
  <si>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</si>
  <si>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</si>
  <si>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</si>
  <si>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</si>
  <si>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</si>
  <si>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</si>
  <si>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</si>
  <si>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</si>
  <si>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</si>
  <si>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</si>
  <si>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</si>
  <si>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</si>
  <si>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</si>
  <si>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</si>
  <si>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</si>
  <si>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</si>
  <si>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</si>
  <si>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</si>
  <si>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</si>
  <si>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</si>
  <si>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</si>
  <si>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</si>
  <si>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</si>
  <si>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</si>
  <si>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</si>
  <si>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</si>
  <si>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</si>
  <si>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</si>
  <si>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</si>
  <si>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</si>
  <si>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</si>
  <si>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</si>
  <si>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</si>
  <si>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</si>
  <si>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</si>
  <si>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</si>
  <si>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</si>
  <si>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</si>
  <si>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</si>
  <si>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</si>
  <si>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</si>
  <si>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</si>
  <si>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</si>
  <si>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</si>
  <si>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</si>
  <si>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</si>
  <si>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</si>
  <si>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</si>
  <si>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</si>
  <si>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</si>
  <si>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</si>
  <si>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</si>
  <si>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</si>
  <si>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</si>
  <si>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</si>
  <si>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</si>
  <si>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</si>
  <si>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</si>
  <si>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</si>
  <si>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</si>
  <si>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</si>
  <si>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</si>
  <si>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</si>
  <si>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</si>
  <si>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</si>
  <si>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</si>
  <si>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</si>
  <si>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</si>
  <si>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</si>
  <si>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</si>
  <si>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</si>
  <si>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</si>
  <si>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</si>
  <si>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</si>
  <si>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</si>
  <si>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</si>
  <si>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</si>
  <si>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</si>
  <si>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</si>
  <si>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</si>
  <si>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</si>
  <si>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</si>
  <si>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</si>
  <si>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</si>
  <si>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</si>
  <si>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</si>
  <si>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</si>
  <si>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</si>
  <si>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</si>
  <si>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</si>
  <si>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</si>
  <si>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</si>
  <si>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</si>
  <si>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</si>
  <si>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</si>
  <si>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</si>
  <si>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</si>
  <si>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</si>
  <si>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</si>
  <si>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</si>
  <si>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</si>
  <si>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</si>
  <si>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</si>
  <si>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</si>
  <si>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</si>
  <si>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</si>
  <si>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</si>
  <si>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</si>
  <si>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</si>
  <si>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</si>
  <si>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</si>
  <si>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</si>
  <si>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</si>
  <si>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</si>
  <si>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</si>
  <si>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</si>
  <si>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</si>
  <si>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</si>
  <si>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</si>
  <si>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</si>
  <si>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</si>
  <si>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</si>
  <si>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</si>
  <si>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</si>
  <si>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</si>
  <si>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</si>
  <si>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</si>
  <si>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</si>
  <si>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</si>
  <si>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</si>
  <si>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</si>
  <si>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</si>
  <si>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</si>
  <si>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</si>
  <si>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</si>
  <si>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</si>
  <si>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</si>
  <si>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</si>
  <si>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</si>
  <si>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</si>
  <si>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</si>
  <si>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</si>
  <si>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</si>
  <si>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</si>
  <si>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</si>
  <si>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</si>
  <si>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</si>
  <si>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</si>
  <si>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</si>
  <si>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</si>
  <si>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</si>
  <si>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</si>
  <si>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</si>
  <si>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</si>
  <si>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</si>
  <si>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</si>
  <si>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</si>
  <si>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</si>
  <si>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</si>
  <si>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</si>
  <si>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</si>
  <si>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</si>
  <si>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</si>
  <si>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</si>
  <si>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</si>
  <si>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</si>
  <si>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</si>
  <si>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</si>
  <si>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</si>
  <si>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</si>
  <si>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</si>
  <si>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</si>
  <si>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</si>
  <si>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</si>
  <si>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</si>
  <si>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</si>
  <si>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</si>
  <si>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</si>
  <si>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</si>
  <si>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</si>
  <si>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</si>
  <si>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</si>
  <si>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</si>
  <si>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</si>
  <si>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</si>
  <si>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</si>
  <si>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</si>
  <si>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</si>
  <si>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</si>
  <si>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</si>
  <si>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</si>
  <si>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</si>
  <si>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</si>
  <si>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</si>
  <si>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</si>
  <si>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</si>
  <si>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</si>
  <si>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</si>
  <si>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</si>
  <si>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</si>
  <si>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</si>
  <si>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</si>
  <si>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</si>
  <si>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</si>
  <si>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</si>
  <si>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</si>
  <si>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</si>
  <si>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</si>
  <si>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</si>
  <si>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</si>
  <si>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</si>
  <si>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</si>
  <si>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</si>
  <si>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</si>
  <si>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</si>
  <si>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</si>
  <si>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</si>
  <si>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</si>
  <si>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</si>
  <si>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</si>
  <si>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</si>
  <si>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</si>
  <si>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</si>
  <si>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</si>
  <si>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</si>
  <si>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</si>
  <si>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</si>
  <si>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</si>
  <si>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</si>
  <si>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</si>
  <si>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</si>
  <si>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</si>
  <si>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</si>
  <si>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</si>
  <si>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</si>
  <si>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</si>
  <si>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</si>
  <si>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</si>
  <si>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</si>
  <si>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</si>
  <si>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</si>
  <si>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</si>
  <si>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</si>
  <si>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</si>
  <si>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</si>
  <si>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</si>
  <si>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</si>
  <si>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</si>
  <si>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</si>
  <si>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</si>
  <si>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</si>
  <si>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</si>
  <si>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</si>
  <si>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</si>
  <si>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</si>
  <si>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</si>
  <si>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</si>
  <si>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</si>
  <si>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</si>
  <si>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</si>
  <si>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</si>
  <si>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</si>
  <si>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</si>
  <si>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</si>
  <si>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</si>
  <si>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</si>
  <si>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</si>
  <si>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</si>
  <si>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</si>
  <si>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</si>
  <si>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</si>
  <si>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</si>
  <si>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</si>
  <si>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</si>
  <si>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</si>
  <si>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</si>
  <si>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</si>
  <si>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</si>
  <si>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</si>
  <si>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</si>
  <si>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</si>
  <si>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</si>
  <si>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</si>
  <si>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</si>
  <si>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</si>
  <si>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</si>
  <si>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</si>
  <si>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</si>
  <si>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</si>
  <si>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</si>
  <si>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</si>
  <si>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</si>
  <si>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</si>
  <si>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</si>
  <si>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</si>
  <si>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</si>
  <si>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</si>
  <si>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</si>
  <si>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</si>
  <si>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</si>
  <si>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</si>
  <si>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</si>
  <si>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</si>
  <si>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</si>
  <si>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</si>
  <si>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</si>
  <si>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</si>
  <si>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</si>
  <si>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</si>
  <si>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</si>
  <si>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</si>
  <si>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</si>
  <si>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</si>
  <si>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</si>
  <si>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</si>
  <si>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</si>
  <si>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</si>
  <si>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</si>
  <si>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</si>
  <si>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</si>
  <si>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</si>
  <si>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</si>
  <si>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</si>
  <si>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</si>
  <si>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</si>
  <si>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</si>
  <si>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</si>
  <si>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</si>
  <si>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</si>
  <si>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</si>
  <si>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</si>
  <si>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</si>
  <si>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</si>
  <si>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</si>
  <si>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</si>
  <si>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</si>
  <si>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</si>
  <si>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</si>
  <si>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</si>
  <si>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</si>
  <si>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</si>
  <si>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</si>
  <si>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</si>
  <si>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</si>
  <si>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</si>
  <si>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</si>
  <si>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</si>
  <si>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</si>
  <si>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</si>
  <si>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</si>
  <si>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</si>
  <si>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</si>
  <si>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</si>
  <si>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</si>
  <si>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</si>
  <si>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</si>
  <si>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</si>
  <si>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</si>
  <si>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</si>
  <si>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</si>
  <si>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</si>
  <si>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</si>
  <si>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</si>
  <si>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</si>
  <si>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</si>
  <si>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</si>
  <si>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</si>
  <si>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</si>
  <si>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</si>
  <si>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</si>
  <si>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</si>
  <si>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</si>
  <si>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</si>
  <si>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</si>
  <si>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</si>
  <si>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</si>
  <si>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</si>
  <si>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</si>
  <si>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</si>
  <si>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</si>
  <si>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</si>
  <si>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</si>
  <si>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</si>
  <si>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</si>
  <si>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</si>
  <si>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</si>
  <si>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</si>
  <si>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</si>
  <si>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</si>
  <si>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</si>
  <si>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</si>
  <si>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</si>
  <si>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</si>
  <si>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</si>
  <si>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</si>
  <si>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</si>
  <si>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</si>
  <si>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</si>
  <si>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</si>
  <si>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</si>
  <si>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</si>
  <si>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</si>
  <si>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</si>
  <si>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</si>
  <si>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</si>
  <si>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</si>
  <si>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</si>
  <si>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</si>
  <si>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</si>
  <si>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</si>
  <si>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</si>
  <si>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</si>
  <si>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</si>
  <si>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</si>
  <si>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</si>
  <si>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</si>
  <si>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</si>
  <si>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</si>
  <si>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</si>
  <si>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</si>
  <si>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</si>
  <si>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</si>
  <si>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</si>
  <si>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</si>
  <si>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</si>
  <si>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</si>
  <si>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</si>
  <si>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</si>
  <si>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</si>
  <si>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</si>
  <si>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</si>
  <si>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</si>
  <si>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</si>
  <si>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</si>
  <si>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</si>
  <si>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</si>
  <si>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</si>
  <si>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</si>
  <si>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</si>
  <si>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</si>
  <si>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</si>
  <si>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</si>
  <si>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</si>
  <si>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</si>
  <si>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</si>
  <si>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</si>
  <si>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</si>
  <si>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</si>
  <si>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</si>
  <si>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</si>
  <si>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</si>
  <si>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</si>
  <si>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</si>
  <si>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</si>
  <si>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</si>
  <si>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</si>
  <si>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</si>
  <si>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</si>
  <si>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</si>
  <si>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</si>
  <si>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</si>
  <si>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</si>
  <si>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</si>
  <si>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</si>
  <si>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</si>
  <si>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</si>
  <si>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</si>
  <si>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</si>
  <si>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</si>
  <si>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</si>
  <si>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</si>
  <si>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</si>
  <si>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</si>
  <si>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</si>
  <si>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</si>
  <si>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</si>
  <si>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</si>
  <si>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</si>
  <si>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</si>
  <si>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</si>
  <si>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</si>
  <si>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</si>
  <si>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</si>
  <si>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</si>
  <si>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</si>
  <si>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</si>
  <si>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</si>
  <si>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</si>
  <si>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</si>
  <si>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</si>
  <si>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</si>
  <si>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</si>
  <si>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</si>
  <si>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</si>
  <si>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</si>
  <si>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</si>
  <si>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</si>
  <si>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</si>
  <si>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</si>
  <si>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</si>
  <si>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</si>
  <si>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</si>
  <si>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</si>
  <si>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</si>
  <si>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</si>
  <si>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</si>
  <si>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</si>
  <si>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</si>
  <si>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</si>
  <si>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</si>
  <si>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</si>
  <si>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</si>
  <si>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</si>
  <si>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</si>
  <si>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</si>
  <si>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</si>
  <si>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</si>
  <si>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</si>
  <si>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</si>
  <si>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</si>
  <si>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</si>
  <si>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</si>
  <si>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</si>
  <si>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</si>
  <si>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</si>
  <si>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</si>
  <si>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</si>
  <si>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</si>
  <si>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</si>
  <si>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</si>
  <si>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</si>
  <si>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</si>
  <si>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</si>
  <si>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</si>
  <si>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</si>
  <si>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</si>
  <si>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</si>
  <si>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</si>
  <si>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</si>
  <si>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</si>
  <si>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</si>
  <si>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</si>
  <si>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</si>
  <si>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</si>
  <si>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</si>
  <si>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</si>
  <si>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</si>
  <si>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</si>
  <si>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</si>
  <si>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</si>
  <si>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</si>
  <si>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</si>
  <si>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</si>
  <si>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</si>
  <si>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</si>
  <si>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</si>
  <si>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</si>
  <si>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</si>
  <si>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</si>
  <si>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</si>
  <si>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</si>
  <si>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</si>
  <si>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</si>
  <si>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</si>
  <si>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</si>
  <si>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</si>
  <si>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</si>
  <si>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</si>
  <si>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</si>
  <si>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</si>
  <si>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</si>
  <si>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</si>
  <si>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</si>
  <si>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</si>
  <si>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</si>
  <si>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</si>
  <si>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</si>
  <si>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</si>
  <si>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</si>
  <si>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</si>
  <si>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</si>
  <si>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</si>
  <si>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</si>
  <si>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</si>
  <si>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</si>
  <si>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</si>
  <si>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</si>
  <si>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</si>
  <si>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</si>
  <si>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</si>
  <si>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</si>
  <si>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</si>
  <si>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</si>
  <si>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</si>
  <si>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</si>
  <si>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</si>
  <si>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</si>
  <si>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</si>
  <si>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</si>
  <si>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</si>
  <si>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</si>
  <si>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</si>
  <si>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</si>
  <si>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</si>
  <si>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</si>
  <si>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</si>
  <si>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</si>
  <si>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</si>
  <si>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</si>
  <si>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</si>
  <si>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</si>
  <si>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</si>
  <si>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</si>
  <si>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</si>
  <si>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</si>
  <si>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</si>
  <si>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</si>
  <si>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</si>
  <si>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</si>
  <si>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</si>
  <si>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</si>
  <si>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</si>
  <si>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</si>
  <si>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</si>
  <si>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</si>
  <si>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</si>
  <si>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</si>
  <si>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</si>
  <si>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</si>
  <si>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</si>
  <si>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</si>
  <si>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</si>
  <si>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</si>
  <si>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</si>
  <si>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</si>
  <si>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</si>
  <si>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</si>
  <si>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</si>
  <si>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</si>
  <si>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</si>
  <si>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</si>
  <si>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</si>
  <si>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</si>
  <si>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</si>
  <si>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</si>
  <si>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</si>
  <si>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</si>
  <si>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</si>
  <si>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</si>
  <si>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</si>
  <si>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</si>
  <si>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</si>
  <si>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</si>
  <si>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</si>
  <si>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</si>
  <si>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</si>
  <si>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</si>
  <si>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</si>
  <si>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</si>
  <si>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</si>
  <si>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</si>
  <si>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</si>
  <si>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</si>
  <si>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</si>
  <si>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</si>
  <si>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</si>
  <si>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</si>
  <si>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</si>
  <si>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</si>
  <si>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</si>
  <si>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</si>
  <si>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</si>
  <si>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</si>
  <si>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</si>
  <si>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</si>
  <si>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</si>
  <si>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</si>
  <si>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</si>
  <si>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</si>
  <si>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</si>
  <si>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</si>
  <si>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</si>
  <si>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</si>
  <si>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</si>
  <si>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</si>
  <si>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</si>
  <si>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</si>
  <si>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</si>
  <si>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</si>
  <si>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</si>
  <si>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</si>
  <si>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</si>
  <si>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</si>
  <si>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</si>
  <si>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</si>
  <si>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</si>
  <si>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</si>
  <si>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</si>
  <si>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</si>
  <si>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</si>
  <si>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</si>
  <si>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</si>
  <si>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</si>
  <si>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</si>
  <si>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</si>
  <si>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</si>
  <si>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</si>
  <si>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</si>
  <si>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</si>
  <si>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</si>
  <si>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</si>
  <si>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</si>
  <si>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</si>
  <si>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</si>
  <si>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</si>
  <si>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</si>
  <si>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</si>
  <si>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</si>
  <si>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</si>
  <si>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</si>
  <si>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</si>
  <si>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</si>
  <si>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</si>
  <si>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</si>
  <si>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</si>
  <si>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</si>
  <si>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</si>
  <si>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</si>
  <si>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</si>
  <si>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</si>
  <si>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</si>
  <si>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</si>
  <si>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</si>
  <si>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</si>
  <si>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</si>
  <si>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</si>
  <si>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</si>
  <si>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</si>
  <si>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</si>
  <si>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</si>
  <si>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</si>
  <si>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</si>
  <si>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</si>
  <si>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</si>
  <si>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</si>
  <si>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</si>
  <si>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</si>
  <si>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</si>
  <si>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</si>
  <si>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</si>
  <si>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</si>
  <si>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</si>
  <si>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</si>
  <si>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</si>
  <si>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</si>
  <si>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</si>
  <si>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</si>
  <si>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</si>
  <si>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</si>
  <si>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</si>
  <si>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</si>
  <si>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</si>
  <si>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</si>
  <si>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</si>
  <si>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</si>
  <si>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</si>
  <si>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</si>
  <si>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</si>
  <si>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</si>
  <si>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</si>
  <si>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</si>
  <si>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</si>
  <si>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</si>
  <si>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</si>
  <si>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</si>
  <si>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</si>
  <si>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</si>
  <si>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</si>
  <si>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</si>
  <si>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</si>
  <si>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</si>
  <si>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</si>
  <si>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</si>
  <si>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</si>
  <si>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</si>
  <si>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</si>
  <si>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</si>
  <si>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</si>
  <si>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</si>
  <si>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</si>
  <si>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</si>
  <si>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</si>
  <si>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</si>
  <si>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</si>
  <si>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</si>
  <si>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</si>
  <si>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</si>
  <si>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</si>
  <si>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</si>
  <si>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</si>
  <si>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</si>
  <si>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</si>
  <si>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</si>
  <si>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</si>
  <si>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</si>
  <si>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</si>
  <si>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</si>
  <si>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</si>
  <si>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</si>
  <si>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</si>
  <si>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</si>
  <si>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</si>
  <si>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</si>
  <si>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</si>
  <si>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</si>
  <si>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</si>
  <si>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</si>
  <si>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</si>
  <si>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</si>
  <si>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</si>
  <si>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</si>
  <si>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</si>
  <si>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</si>
  <si>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</si>
  <si>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</si>
  <si>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</si>
  <si>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</si>
  <si>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</si>
  <si>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</si>
  <si>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</si>
  <si>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</si>
  <si>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</si>
  <si>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</si>
  <si>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</si>
  <si>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</si>
  <si>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</si>
  <si>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</si>
  <si>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</si>
  <si>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</si>
  <si>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</si>
  <si>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</si>
  <si>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</si>
  <si>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</si>
  <si>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</si>
  <si>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</si>
  <si>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</si>
  <si>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</si>
  <si>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</si>
  <si>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</si>
  <si>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</si>
  <si>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</si>
  <si>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</si>
  <si>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</si>
  <si>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</si>
  <si>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</si>
  <si>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</si>
  <si>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</si>
  <si>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</si>
  <si>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</si>
  <si>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</si>
  <si>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</si>
  <si>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</si>
  <si>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</si>
  <si>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</si>
  <si>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</si>
  <si>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</si>
  <si>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</si>
  <si>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</si>
  <si>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</si>
  <si>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</si>
  <si>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</si>
  <si>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</si>
  <si>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</si>
  <si>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</si>
  <si>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</si>
  <si>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</si>
  <si>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</si>
  <si>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</si>
  <si>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</si>
  <si>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</si>
  <si>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</si>
  <si>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</si>
  <si>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</si>
  <si>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</si>
  <si>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</si>
  <si>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</si>
  <si>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</si>
  <si>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</si>
  <si>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</si>
  <si>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</si>
  <si>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</si>
  <si>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</si>
  <si>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</si>
  <si>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</si>
  <si>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</si>
  <si>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</si>
  <si>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</si>
  <si>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</si>
  <si>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</si>
  <si>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</si>
  <si>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</si>
  <si>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</si>
  <si>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</si>
  <si>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</si>
  <si>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</si>
  <si>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</si>
  <si>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</si>
  <si>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</si>
  <si>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</si>
  <si>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</si>
  <si>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</si>
  <si>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</si>
  <si>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</si>
  <si>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</si>
  <si>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</si>
  <si>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</si>
  <si>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</si>
  <si>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</si>
  <si>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</si>
  <si>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</si>
  <si>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</si>
  <si>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</si>
  <si>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</si>
  <si>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</si>
  <si>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</si>
  <si>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</si>
  <si>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</si>
  <si>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</si>
  <si>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</si>
  <si>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</si>
  <si>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</si>
  <si>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</si>
  <si>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</si>
  <si>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</si>
  <si>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</si>
  <si>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</si>
  <si>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</si>
  <si>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</si>
  <si>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</si>
  <si>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</si>
  <si>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</si>
  <si>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</si>
  <si>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</si>
  <si>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</si>
  <si>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</si>
  <si>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</si>
  <si>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</si>
  <si>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</si>
  <si>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</si>
  <si>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</si>
  <si>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</si>
  <si>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</si>
  <si>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</si>
  <si>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</si>
  <si>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</si>
  <si>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</si>
  <si>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</si>
  <si>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</si>
  <si>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</si>
  <si>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</si>
  <si>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</si>
  <si>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</si>
  <si>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</si>
  <si>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</si>
  <si>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</si>
  <si>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</si>
  <si>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</si>
  <si>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</si>
  <si>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</si>
  <si>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</si>
  <si>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</si>
  <si>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</si>
  <si>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</si>
  <si>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</si>
  <si>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</si>
  <si>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</si>
  <si>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</si>
  <si>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</si>
  <si>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</si>
  <si>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</si>
  <si>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</si>
  <si>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</si>
  <si>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</si>
  <si>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</si>
  <si>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</si>
  <si>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</si>
  <si>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</si>
  <si>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</si>
  <si>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</si>
  <si>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</si>
  <si>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</si>
  <si>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</si>
  <si>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</si>
  <si>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</si>
  <si>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</si>
  <si>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</si>
  <si>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</si>
  <si>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</si>
  <si>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</si>
  <si>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</si>
  <si>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</si>
  <si>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</si>
  <si>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</si>
  <si>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</si>
  <si>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</si>
  <si>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</si>
  <si>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</si>
  <si>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</si>
  <si>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</si>
  <si>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</si>
  <si>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</si>
  <si>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</si>
  <si>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</si>
  <si>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</si>
  <si>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</si>
  <si>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</si>
  <si>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</si>
  <si>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</si>
  <si>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</si>
  <si>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</si>
  <si>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</si>
  <si>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</si>
  <si>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</si>
  <si>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</si>
  <si>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</si>
  <si>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</si>
  <si>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</si>
  <si>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</si>
  <si>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</si>
  <si>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</si>
  <si>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</si>
  <si>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</si>
  <si>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</si>
  <si>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</si>
  <si>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</si>
  <si>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</si>
  <si>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</si>
  <si>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</si>
  <si>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</si>
  <si>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</si>
  <si>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</si>
  <si>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</si>
  <si>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</si>
  <si>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</si>
  <si>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</si>
  <si>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</si>
  <si>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</si>
  <si>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</si>
  <si>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</si>
  <si>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</si>
  <si>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</si>
  <si>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</si>
  <si>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</si>
  <si>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</si>
  <si>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</si>
  <si>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</si>
  <si>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</si>
  <si>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</si>
  <si>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</si>
  <si>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</si>
  <si>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</si>
  <si>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</si>
  <si>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</si>
  <si>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</si>
  <si>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</si>
  <si>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</si>
  <si>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</si>
  <si>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</si>
  <si>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</si>
  <si>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</si>
  <si>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</si>
  <si>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</si>
  <si>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</si>
  <si>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</si>
  <si>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</si>
  <si>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</si>
  <si>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</si>
  <si>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</si>
  <si>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</si>
  <si>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</si>
  <si>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</si>
  <si>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</si>
  <si>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</si>
  <si>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</si>
  <si>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</si>
  <si>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</si>
  <si>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</si>
  <si>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</si>
  <si>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</si>
  <si>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</si>
  <si>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</si>
  <si>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</si>
  <si>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</si>
  <si>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</si>
  <si>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</si>
  <si>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</si>
  <si>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</si>
  <si>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</si>
  <si>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</si>
  <si>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</si>
  <si>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</si>
  <si>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</si>
  <si>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</si>
  <si>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</si>
  <si>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</si>
  <si>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</si>
  <si>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</si>
  <si>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</si>
  <si>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</si>
  <si>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</si>
  <si>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</si>
  <si>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</si>
  <si>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</si>
  <si>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</si>
  <si>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</si>
  <si>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</si>
  <si>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</si>
  <si>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</si>
  <si>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</si>
  <si>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</si>
  <si>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</si>
  <si>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</si>
  <si>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</si>
  <si>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</si>
  <si>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</si>
  <si>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</si>
  <si>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</si>
  <si>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</si>
  <si>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</si>
  <si>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</si>
  <si>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</si>
  <si>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</si>
  <si>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</si>
  <si>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</si>
  <si>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</si>
  <si>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</si>
  <si>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</si>
  <si>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</si>
  <si>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</si>
  <si>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</si>
  <si>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</si>
  <si>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</si>
  <si>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</si>
  <si>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</si>
  <si>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</si>
  <si>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</si>
  <si>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</si>
  <si>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</si>
  <si>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</si>
  <si>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</si>
  <si>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</si>
  <si>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</si>
  <si>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</si>
  <si>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</si>
  <si>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</si>
  <si>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</si>
  <si>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</si>
  <si>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</si>
  <si>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</si>
  <si>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</si>
  <si>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</si>
  <si>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</si>
  <si>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</si>
  <si>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</si>
  <si>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</si>
  <si>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</si>
  <si>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</si>
  <si>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</si>
  <si>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</si>
  <si>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</si>
  <si>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</si>
  <si>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</si>
  <si>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</si>
  <si>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</si>
  <si>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</si>
  <si>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</si>
  <si>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</si>
  <si>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</si>
  <si>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</si>
  <si>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</si>
  <si>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</si>
  <si>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</si>
  <si>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</si>
  <si>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</si>
  <si>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</si>
  <si>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</si>
  <si>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</si>
  <si>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</si>
  <si>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</si>
  <si>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</si>
  <si>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</si>
  <si>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</si>
  <si>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</si>
  <si>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</si>
  <si>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</si>
  <si>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</si>
  <si>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</si>
  <si>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</si>
  <si>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</si>
  <si>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</si>
  <si>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</si>
  <si>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</si>
  <si>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</si>
  <si>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</si>
  <si>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</si>
  <si>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</si>
  <si>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</si>
  <si>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</si>
  <si>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</si>
  <si>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</si>
  <si>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</si>
  <si>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</si>
  <si>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</si>
  <si>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</si>
  <si>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</si>
  <si>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</si>
  <si>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</si>
  <si>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</si>
  <si>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</si>
  <si>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</si>
  <si>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</si>
  <si>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</si>
  <si>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</si>
  <si>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</si>
  <si>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</si>
  <si>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</si>
  <si>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</si>
  <si>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</si>
  <si>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</si>
  <si>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</si>
  <si>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</si>
  <si>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</si>
  <si>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</si>
  <si>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</si>
  <si>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</si>
  <si>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</si>
  <si>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</si>
  <si>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</si>
  <si>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</si>
  <si>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</si>
  <si>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</si>
  <si>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</si>
  <si>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</si>
  <si>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</si>
  <si>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</si>
  <si>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</si>
  <si>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</si>
  <si>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</si>
  <si>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</si>
  <si>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</si>
  <si>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</si>
  <si>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</si>
  <si>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</si>
  <si>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</si>
  <si>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</si>
  <si>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</si>
  <si>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</si>
  <si>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</si>
  <si>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</si>
  <si>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</si>
  <si>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</si>
  <si>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</si>
  <si>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</si>
  <si>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</si>
  <si>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</si>
  <si>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</si>
  <si>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</si>
  <si>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</si>
  <si>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</si>
  <si>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</si>
  <si>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</si>
  <si>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</si>
  <si>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</si>
  <si>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</si>
  <si>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</si>
  <si>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</si>
  <si>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</si>
  <si>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</si>
  <si>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</si>
  <si>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</si>
  <si>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</si>
  <si>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</si>
  <si>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</si>
  <si>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</si>
  <si>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</si>
  <si>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</si>
  <si>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</si>
  <si>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</si>
  <si>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</si>
  <si>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</si>
  <si>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</si>
  <si>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</si>
  <si>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</si>
  <si>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</si>
  <si>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</si>
  <si>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</si>
  <si>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</si>
  <si>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</si>
  <si>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</si>
  <si>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</si>
  <si>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</si>
  <si>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</si>
  <si>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</si>
  <si>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</si>
  <si>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</si>
  <si>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</si>
  <si>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</si>
  <si>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</si>
  <si>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</si>
  <si>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</si>
  <si>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</si>
  <si>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</si>
  <si>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</si>
  <si>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</si>
  <si>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</si>
  <si>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</si>
  <si>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</si>
  <si>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</si>
  <si>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</si>
  <si>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</si>
  <si>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</si>
  <si>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</si>
  <si>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</si>
  <si>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</si>
  <si>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</si>
  <si>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</si>
  <si>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</si>
  <si>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</si>
  <si>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</si>
  <si>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</si>
  <si>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</si>
  <si>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</si>
  <si>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</si>
  <si>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</si>
  <si>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</si>
  <si>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</si>
  <si>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</si>
  <si>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</si>
  <si>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</si>
  <si>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</si>
  <si>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</si>
  <si>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</si>
  <si>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</si>
  <si>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</si>
  <si>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</si>
  <si>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</si>
  <si>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</si>
  <si>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</si>
  <si>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</si>
  <si>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</si>
  <si>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</si>
  <si>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</si>
  <si>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</si>
  <si>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</si>
  <si>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</si>
  <si>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</si>
  <si>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</si>
  <si>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</si>
  <si>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</si>
  <si>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</si>
  <si>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</si>
  <si>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</si>
  <si>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</si>
  <si>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</si>
  <si>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</si>
  <si>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</si>
  <si>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</si>
  <si>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</si>
  <si>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</si>
  <si>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</si>
  <si>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</si>
  <si>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</si>
  <si>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</si>
  <si>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</si>
  <si>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</si>
  <si>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</si>
  <si>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</si>
  <si>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</si>
  <si>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</si>
  <si>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</si>
  <si>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</si>
  <si>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</si>
  <si>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</si>
  <si>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</si>
  <si>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</si>
  <si>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</si>
  <si>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</si>
  <si>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</si>
  <si>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</si>
  <si>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</si>
  <si>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</si>
  <si>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</si>
  <si>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</si>
  <si>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</si>
  <si>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</si>
  <si>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</si>
  <si>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</si>
  <si>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</si>
  <si>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</si>
  <si>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</si>
  <si>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</si>
  <si>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</si>
  <si>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</si>
  <si>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</si>
  <si>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</si>
  <si>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</si>
  <si>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</si>
  <si>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</si>
  <si>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</si>
  <si>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</si>
  <si>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</si>
  <si>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</si>
  <si>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</si>
  <si>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</si>
  <si>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</si>
  <si>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</si>
  <si>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</si>
  <si>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</si>
  <si>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</si>
  <si>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</si>
  <si>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</si>
  <si>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</si>
  <si>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</si>
  <si>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</si>
  <si>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</si>
  <si>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</si>
  <si>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</si>
  <si>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</si>
  <si>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</si>
  <si>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</si>
  <si>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</si>
  <si>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</si>
  <si>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</si>
  <si>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</si>
  <si>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</si>
  <si>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</si>
  <si>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</si>
  <si>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</si>
  <si>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</si>
  <si>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</si>
  <si>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</si>
  <si>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</si>
  <si>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</si>
  <si>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</si>
  <si>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</si>
  <si>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</si>
  <si>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</si>
  <si>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</si>
  <si>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</si>
  <si>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</si>
  <si>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</si>
  <si>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</si>
  <si>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</si>
  <si>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</si>
  <si>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</si>
  <si>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</si>
  <si>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</si>
  <si>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</si>
  <si>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</si>
  <si>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</si>
  <si>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</si>
  <si>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</si>
  <si>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</si>
  <si>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</si>
  <si>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</si>
  <si>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</si>
  <si>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</si>
  <si>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</si>
  <si>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</si>
  <si>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</si>
  <si>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</si>
  <si>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</si>
  <si>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</si>
  <si>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</si>
  <si>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</si>
  <si>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</si>
  <si>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</si>
  <si>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</si>
  <si>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</si>
  <si>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</si>
  <si>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</si>
  <si>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</si>
  <si>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</si>
  <si>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</si>
  <si>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</si>
  <si>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</si>
  <si>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</si>
  <si>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</si>
  <si>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</si>
  <si>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</si>
  <si>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</si>
  <si>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</si>
  <si>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</si>
  <si>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</si>
  <si>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</si>
  <si>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</si>
  <si>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</si>
  <si>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</si>
  <si>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</si>
  <si>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</si>
  <si>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</si>
  <si>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</si>
  <si>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</si>
  <si>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</si>
  <si>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</si>
  <si>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</si>
  <si>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</si>
  <si>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</si>
  <si>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</si>
  <si>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</si>
  <si>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</si>
  <si>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</si>
  <si>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</si>
  <si>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</si>
  <si>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</si>
  <si>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</si>
  <si>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</si>
  <si>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</si>
  <si>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</si>
  <si>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</si>
  <si>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</si>
  <si>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</si>
  <si>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</si>
  <si>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</si>
  <si>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</si>
  <si>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</si>
  <si>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</si>
  <si>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</si>
  <si>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</si>
  <si>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</si>
  <si>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</si>
  <si>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</si>
  <si>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</si>
  <si>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</si>
  <si>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</si>
  <si>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</si>
  <si>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</si>
  <si>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</si>
  <si>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</si>
  <si>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</si>
  <si>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</si>
  <si>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</si>
  <si>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</si>
  <si>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</si>
  <si>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</si>
  <si>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</si>
  <si>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</si>
  <si>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</si>
  <si>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</si>
  <si>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</si>
  <si>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</si>
  <si>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</si>
  <si>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</si>
  <si>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</si>
  <si>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</si>
  <si>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</si>
  <si>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</si>
  <si>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</si>
  <si>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</si>
  <si>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</si>
  <si>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</si>
  <si>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</si>
  <si>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</si>
  <si>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</si>
  <si>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</si>
  <si>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</si>
  <si>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</si>
  <si>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</si>
  <si>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</si>
  <si>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</si>
  <si>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</si>
  <si>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</si>
  <si>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</si>
  <si>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</si>
  <si>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</si>
  <si>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</si>
  <si>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</si>
  <si>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</si>
  <si>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</si>
  <si>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</si>
  <si>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</si>
  <si>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</si>
  <si>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</si>
  <si>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</si>
  <si>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</si>
  <si>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</si>
  <si>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</si>
  <si>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</si>
  <si>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</si>
  <si>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</si>
  <si>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</si>
  <si>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</si>
  <si>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</si>
  <si>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</si>
  <si>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</si>
  <si>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</si>
  <si>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</si>
  <si>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</si>
  <si>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</si>
  <si>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</si>
  <si>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</si>
  <si>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</si>
  <si>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</si>
  <si>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</si>
  <si>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</si>
  <si>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</si>
  <si>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</si>
  <si>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</si>
  <si>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</si>
  <si>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</si>
  <si>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</si>
  <si>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</si>
  <si>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</si>
  <si>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</si>
  <si>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</si>
  <si>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</si>
  <si>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</si>
  <si>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</si>
  <si>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</si>
  <si>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</si>
  <si>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</si>
  <si>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</si>
  <si>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</si>
  <si>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</si>
  <si>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</si>
  <si>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</si>
  <si>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</si>
  <si>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</si>
  <si>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</si>
  <si>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</si>
  <si>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</si>
  <si>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</si>
  <si>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</si>
  <si>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</si>
  <si>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</si>
  <si>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</si>
  <si>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</si>
  <si>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</si>
  <si>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</si>
  <si>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</si>
  <si>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</si>
  <si>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</si>
  <si>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</si>
  <si>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</si>
  <si>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</si>
  <si>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</si>
  <si>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</si>
  <si>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</si>
  <si>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</si>
  <si>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</si>
  <si>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</si>
  <si>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</si>
  <si>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</si>
  <si>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</si>
  <si>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</si>
  <si>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</si>
  <si>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</si>
  <si>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</si>
  <si>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</si>
  <si>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</si>
  <si>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</si>
  <si>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</si>
  <si>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</si>
  <si>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</si>
  <si>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</si>
  <si>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</si>
  <si>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</si>
  <si>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</si>
  <si>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</si>
  <si>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</si>
  <si>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</si>
  <si>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</si>
  <si>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</si>
  <si>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</si>
  <si>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</si>
  <si>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</si>
  <si>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</si>
  <si>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</si>
  <si>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</si>
  <si>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</si>
  <si>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</si>
  <si>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</si>
  <si>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</si>
  <si>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</si>
  <si>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</si>
  <si>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</si>
  <si>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</si>
  <si>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</si>
  <si>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</si>
  <si>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</si>
  <si>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</si>
  <si>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</si>
  <si>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</si>
  <si>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</si>
  <si>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</si>
  <si>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</si>
  <si>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</si>
  <si>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</si>
  <si>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</si>
  <si>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</si>
  <si>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</si>
  <si>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</si>
  <si>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</si>
  <si>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</si>
  <si>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</si>
  <si>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</si>
  <si>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</si>
  <si>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</si>
  <si>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</si>
  <si>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</si>
  <si>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</si>
  <si>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</si>
  <si>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</si>
  <si>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</si>
  <si>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</si>
  <si>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</si>
  <si>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</si>
  <si>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</si>
  <si>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</si>
  <si>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</si>
  <si>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</si>
  <si>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</si>
  <si>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</si>
  <si>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</si>
  <si>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</si>
  <si>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</si>
  <si>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</si>
  <si>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</si>
  <si>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</si>
  <si>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</si>
  <si>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</si>
  <si>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</si>
  <si>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</si>
  <si>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</si>
  <si>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</si>
  <si>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</si>
  <si>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</si>
  <si>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</si>
  <si>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</si>
  <si>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</si>
  <si>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</si>
  <si>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</si>
  <si>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</si>
  <si>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</si>
  <si>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</si>
  <si>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</si>
  <si>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</si>
  <si>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</si>
  <si>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</si>
  <si>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</si>
  <si>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</si>
  <si>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</si>
  <si>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</si>
  <si>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</si>
  <si>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</si>
  <si>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</si>
  <si>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</si>
  <si>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</si>
  <si>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</si>
  <si>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</si>
  <si>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</si>
  <si>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</si>
  <si>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</si>
  <si>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</si>
  <si>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</si>
  <si>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</si>
  <si>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</si>
  <si>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</si>
  <si>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</si>
  <si>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</si>
  <si>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</si>
  <si>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</si>
  <si>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</si>
  <si>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</si>
  <si>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</si>
  <si>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</si>
  <si>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</si>
  <si>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</si>
  <si>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</si>
  <si>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</si>
  <si>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</si>
  <si>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</si>
  <si>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</si>
  <si>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</si>
  <si>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</si>
  <si>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</si>
  <si>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</si>
  <si>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</si>
  <si>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</si>
  <si>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</si>
  <si>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</si>
  <si>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</si>
  <si>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</si>
  <si>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</si>
  <si>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</si>
  <si>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</si>
  <si>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</si>
  <si>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</si>
  <si>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</si>
  <si>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</si>
  <si>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</si>
  <si>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</si>
  <si>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</si>
  <si>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</si>
  <si>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</si>
  <si>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</si>
  <si>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</si>
  <si>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</si>
  <si>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</si>
  <si>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</si>
  <si>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</si>
  <si>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</si>
  <si>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</si>
  <si>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</si>
  <si>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</si>
  <si>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</si>
  <si>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</si>
  <si>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</si>
  <si>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</si>
  <si>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</si>
  <si>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</si>
  <si>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</si>
  <si>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</si>
  <si>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</si>
  <si>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</si>
  <si>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</si>
  <si>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</si>
  <si>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</si>
  <si>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</si>
  <si>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</si>
  <si>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</si>
  <si>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</si>
  <si>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</si>
  <si>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</si>
  <si>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</si>
  <si>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</si>
  <si>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</si>
  <si>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</si>
  <si>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</si>
  <si>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</si>
  <si>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</si>
  <si>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</si>
  <si>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</si>
  <si>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</si>
  <si>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</si>
  <si>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</si>
  <si>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</si>
  <si>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</si>
  <si>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</si>
  <si>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</si>
  <si>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</si>
  <si>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</si>
  <si>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</si>
  <si>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</si>
  <si>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</si>
  <si>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</si>
  <si>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</si>
  <si>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</si>
  <si>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</si>
  <si>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</si>
  <si>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</si>
  <si>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</si>
  <si>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</si>
  <si>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</si>
  <si>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</si>
  <si>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</si>
  <si>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</si>
  <si>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</si>
  <si>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</si>
  <si>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</si>
  <si>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</si>
  <si>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</si>
  <si>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</si>
  <si>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</si>
  <si>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</si>
  <si>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</si>
  <si>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</si>
  <si>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</si>
  <si>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</si>
  <si>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</si>
  <si>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</si>
  <si>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</si>
  <si>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</si>
  <si>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</si>
  <si>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</si>
  <si>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</si>
  <si>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</si>
  <si>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</si>
  <si>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</si>
  <si>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</si>
  <si>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</si>
  <si>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</si>
  <si>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</si>
  <si>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</si>
  <si>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</si>
  <si>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</si>
  <si>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</si>
  <si>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</si>
  <si>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</si>
  <si>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</si>
  <si>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</si>
  <si>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</si>
  <si>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</si>
  <si>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</si>
  <si>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</si>
  <si>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</si>
  <si>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</si>
  <si>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</si>
  <si>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</si>
  <si>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</si>
  <si>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</si>
  <si>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</si>
  <si>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</si>
  <si>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</si>
  <si>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</si>
  <si>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</si>
  <si>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</si>
  <si>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</si>
  <si>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</si>
  <si>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</si>
  <si>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</si>
  <si>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</si>
  <si>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</si>
  <si>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</si>
  <si>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</si>
  <si>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</si>
  <si>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</si>
  <si>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</si>
  <si>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</si>
  <si>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</si>
  <si>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</si>
  <si>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</si>
  <si>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</si>
  <si>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</si>
  <si>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</si>
  <si>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</si>
  <si>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</si>
  <si>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</si>
  <si>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</si>
  <si>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</si>
  <si>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</si>
  <si>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</si>
  <si>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</si>
  <si>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</si>
  <si>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</si>
  <si>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</si>
  <si>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</si>
  <si>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</si>
  <si>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</si>
  <si>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</si>
  <si>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</si>
  <si>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</si>
  <si>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</si>
  <si>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</si>
  <si>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</si>
  <si>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</si>
  <si>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</si>
  <si>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</si>
  <si>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</si>
  <si>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</si>
  <si>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</si>
  <si>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</si>
  <si>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</si>
  <si>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</si>
  <si>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</si>
  <si>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</si>
  <si>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</si>
  <si>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</si>
  <si>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</si>
  <si>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</si>
  <si>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</si>
  <si>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</si>
  <si>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</si>
  <si>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</si>
  <si>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</si>
  <si>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</si>
  <si>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</si>
  <si>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</si>
  <si>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</si>
  <si>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</si>
  <si>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</si>
  <si>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</si>
  <si>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</si>
  <si>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</si>
  <si>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</si>
  <si>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</si>
  <si>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</si>
  <si>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</si>
  <si>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</si>
  <si>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</si>
  <si>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</si>
  <si>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</si>
  <si>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</si>
  <si>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</si>
  <si>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</si>
  <si>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</si>
  <si>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</si>
  <si>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</si>
  <si>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</si>
  <si>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</si>
  <si>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</si>
  <si>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</si>
  <si>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</si>
  <si>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</si>
  <si>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</si>
  <si>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</si>
  <si>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</si>
  <si>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</si>
  <si>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</si>
  <si>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</si>
  <si>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</si>
  <si>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</si>
  <si>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</si>
  <si>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</si>
  <si>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</si>
  <si>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</si>
  <si>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</si>
  <si>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</si>
  <si>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</si>
  <si>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</si>
  <si>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</si>
  <si>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</si>
  <si>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</si>
  <si>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</si>
  <si>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</si>
  <si>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</si>
  <si>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</si>
  <si>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</si>
  <si>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</si>
  <si>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</si>
  <si>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</si>
  <si>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</si>
  <si>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</si>
  <si>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</si>
  <si>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</si>
  <si>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</si>
  <si>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</si>
  <si>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</si>
  <si>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</si>
  <si>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</si>
  <si>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</si>
  <si>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</si>
  <si>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</si>
  <si>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</si>
  <si>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</si>
  <si>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</si>
  <si>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</si>
  <si>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</si>
  <si>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</si>
  <si>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</si>
  <si>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</si>
  <si>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</si>
  <si>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</si>
  <si>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</si>
  <si>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</si>
  <si>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</si>
  <si>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</si>
  <si>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</si>
  <si>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</si>
  <si>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</si>
  <si>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</si>
  <si>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</si>
  <si>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</si>
  <si>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</si>
  <si>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</si>
  <si>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</si>
  <si>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</si>
  <si>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</si>
  <si>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</si>
  <si>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</si>
  <si>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</si>
  <si>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</si>
  <si>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</si>
  <si>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</si>
  <si>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</si>
  <si>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</si>
  <si>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</si>
  <si>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</si>
  <si>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</si>
  <si>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</si>
  <si>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</si>
  <si>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</si>
  <si>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</si>
  <si>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</si>
  <si>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</si>
  <si>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</si>
  <si>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</si>
  <si>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</si>
  <si>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</si>
  <si>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</si>
  <si>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</si>
  <si>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</si>
  <si>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</si>
  <si>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</si>
  <si>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</si>
  <si>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</si>
  <si>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</si>
  <si>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</si>
  <si>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</si>
  <si>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</si>
  <si>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</si>
  <si>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</si>
  <si>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</si>
  <si>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</si>
  <si>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</si>
  <si>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</si>
  <si>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</si>
  <si>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</si>
  <si>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</si>
  <si>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</si>
  <si>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</si>
  <si>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</si>
  <si>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</si>
  <si>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</si>
  <si>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</si>
  <si>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</si>
  <si>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</si>
  <si>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</si>
  <si>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</si>
  <si>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</si>
  <si>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</si>
  <si>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</si>
  <si>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</si>
  <si>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</si>
  <si>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</si>
  <si>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</si>
  <si>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</si>
  <si>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</si>
  <si>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</si>
  <si>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</si>
  <si>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</si>
  <si>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</si>
  <si>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</si>
  <si>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</si>
  <si>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</si>
  <si>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</si>
  <si>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</si>
  <si>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</si>
  <si>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</si>
  <si>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</si>
  <si>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</si>
  <si>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</si>
  <si>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</si>
  <si>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</si>
  <si>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</si>
  <si>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</si>
  <si>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</si>
  <si>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</si>
  <si>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</si>
  <si>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</si>
  <si>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</si>
  <si>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</si>
  <si>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</si>
  <si>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</si>
  <si>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</si>
  <si>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</si>
  <si>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</si>
  <si>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</si>
  <si>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</si>
  <si>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</si>
  <si>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</si>
  <si>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</si>
  <si>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</si>
  <si>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</si>
  <si>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</si>
  <si>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</si>
  <si>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</si>
  <si>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</si>
  <si>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</si>
  <si>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</si>
  <si>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</si>
  <si>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</si>
  <si>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</si>
  <si>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</si>
  <si>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</si>
  <si>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</si>
  <si>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</si>
  <si>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</si>
  <si>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</si>
  <si>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</si>
  <si>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</si>
  <si>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</si>
  <si>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</si>
  <si>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</si>
  <si>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</si>
  <si>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</si>
  <si>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</si>
  <si>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</si>
  <si>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</si>
  <si>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</si>
  <si>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</si>
  <si>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</si>
  <si>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</si>
  <si>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</si>
  <si>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</si>
  <si>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</si>
  <si>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</si>
  <si>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</si>
  <si>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</si>
  <si>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</si>
  <si>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</si>
  <si>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</si>
  <si>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</si>
  <si>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</si>
  <si>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</si>
  <si>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</si>
  <si>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</si>
  <si>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</si>
  <si>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</si>
  <si>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</si>
  <si>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</si>
  <si>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</si>
  <si>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</si>
  <si>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</si>
  <si>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</si>
  <si>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</si>
  <si>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</si>
  <si>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</si>
  <si>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</si>
  <si>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</si>
  <si>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</si>
  <si>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</si>
  <si>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</si>
  <si>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</si>
  <si>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</si>
  <si>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</si>
  <si>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</si>
  <si>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</si>
  <si>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</si>
  <si>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</si>
  <si>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</si>
  <si>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</si>
  <si>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</si>
  <si>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</si>
  <si>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</si>
  <si>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</si>
  <si>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</si>
  <si>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</si>
  <si>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</si>
  <si>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</si>
  <si>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</si>
  <si>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</si>
  <si>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</si>
  <si>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</si>
  <si>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</si>
  <si>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</si>
  <si>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</si>
  <si>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</si>
  <si>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</si>
  <si>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</si>
  <si>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</si>
  <si>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</si>
  <si>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</si>
  <si>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</si>
  <si>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</si>
  <si>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</si>
  <si>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</si>
  <si>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</si>
  <si>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</si>
  <si>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</si>
  <si>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</si>
  <si>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</si>
  <si>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</si>
  <si>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</si>
  <si>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</si>
  <si>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</si>
  <si>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</si>
  <si>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</si>
  <si>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</si>
  <si>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</si>
  <si>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</si>
  <si>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</si>
  <si>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</si>
  <si>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</si>
  <si>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</si>
  <si>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</si>
  <si>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</si>
  <si>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</si>
  <si>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</si>
  <si>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</si>
  <si>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</si>
  <si>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</si>
  <si>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</si>
  <si>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</si>
  <si>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</si>
  <si>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</si>
  <si>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</si>
  <si>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</si>
  <si>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</si>
  <si>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</si>
  <si>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</si>
  <si>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</si>
  <si>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</si>
  <si>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</si>
  <si>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</si>
  <si>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</si>
  <si>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</si>
  <si>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</si>
  <si>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</si>
  <si>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</si>
  <si>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</si>
  <si>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</si>
  <si>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</si>
  <si>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</si>
  <si>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</si>
  <si>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</si>
  <si>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</si>
  <si>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</si>
  <si>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</si>
  <si>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</si>
  <si>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</si>
  <si>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</si>
  <si>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</si>
  <si>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</si>
  <si>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</si>
  <si>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</si>
  <si>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</si>
  <si>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</si>
  <si>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</si>
  <si>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</si>
  <si>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</si>
  <si>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</si>
  <si>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</si>
  <si>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</si>
  <si>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</si>
  <si>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</si>
  <si>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</si>
  <si>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</si>
  <si>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</si>
  <si>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</si>
  <si>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</si>
  <si>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</si>
  <si>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</si>
  <si>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</si>
  <si>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</si>
  <si>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</si>
  <si>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</si>
  <si>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</si>
  <si>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</si>
  <si>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</si>
  <si>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</si>
  <si>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</si>
  <si>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</si>
  <si>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</si>
  <si>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</si>
  <si>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</si>
  <si>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</si>
  <si>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</si>
  <si>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</si>
  <si>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</si>
  <si>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</si>
  <si>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</si>
  <si>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</si>
  <si>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</si>
  <si>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</si>
  <si>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</si>
  <si>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</si>
  <si>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</si>
  <si>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</si>
  <si>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</si>
  <si>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</si>
  <si>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</si>
  <si>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</si>
  <si>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</si>
  <si>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</si>
  <si>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</si>
  <si>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</si>
  <si>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</si>
  <si>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</si>
  <si>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</si>
  <si>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</si>
  <si>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</si>
  <si>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</si>
  <si>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</si>
  <si>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</si>
  <si>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</si>
  <si>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</si>
  <si>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</si>
  <si>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</si>
  <si>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</si>
  <si>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</si>
  <si>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</si>
  <si>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</si>
  <si>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</si>
  <si>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</si>
  <si>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</si>
  <si>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</si>
  <si>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</si>
  <si>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</si>
  <si>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</si>
  <si>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</si>
  <si>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</si>
  <si>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</si>
  <si>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</si>
  <si>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</si>
  <si>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</si>
  <si>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</si>
  <si>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</si>
  <si>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</si>
  <si>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</si>
  <si>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</si>
  <si>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</si>
  <si>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</si>
  <si>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</si>
  <si>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</si>
  <si>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</si>
  <si>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</si>
  <si>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</si>
  <si>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</si>
  <si>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</si>
  <si>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</si>
  <si>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</si>
  <si>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</si>
  <si>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</si>
  <si>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</si>
  <si>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</si>
  <si>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</si>
  <si>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</si>
  <si>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</si>
  <si>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</si>
  <si>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</si>
  <si>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</si>
  <si>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</si>
  <si>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</si>
  <si>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</si>
  <si>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</si>
  <si>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</si>
  <si>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</si>
  <si>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</si>
  <si>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</si>
  <si>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</si>
  <si>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</si>
  <si>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</si>
  <si>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</si>
  <si>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</si>
  <si>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</si>
  <si>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</si>
  <si>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</si>
  <si>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</si>
  <si>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</si>
  <si>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</si>
  <si>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</si>
  <si>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</si>
  <si>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</si>
  <si>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</si>
  <si>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</si>
  <si>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</si>
  <si>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</si>
  <si>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</si>
  <si>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</si>
  <si>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</si>
  <si>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</si>
  <si>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</si>
  <si>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</si>
  <si>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</si>
  <si>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</si>
  <si>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</si>
  <si>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</si>
  <si>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</si>
  <si>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</si>
  <si>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</si>
  <si>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</si>
  <si>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</si>
  <si>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</si>
  <si>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</si>
  <si>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</si>
  <si>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</si>
  <si>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</si>
  <si>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</si>
  <si>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</si>
  <si>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</si>
  <si>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</si>
  <si>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</si>
  <si>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</si>
  <si>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</si>
  <si>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</si>
  <si>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</si>
  <si>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</si>
  <si>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</si>
  <si>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</si>
  <si>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</si>
  <si>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</si>
  <si>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</si>
  <si>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</si>
  <si>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</si>
  <si>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</si>
  <si>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</si>
  <si>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</si>
  <si>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</si>
  <si>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</si>
  <si>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</si>
  <si>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</si>
  <si>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</si>
  <si>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</si>
  <si>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</si>
  <si>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</si>
  <si>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</si>
  <si>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</si>
  <si>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</si>
  <si>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</si>
  <si>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</si>
  <si>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</si>
  <si>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</si>
  <si>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</si>
  <si>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</si>
  <si>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</si>
  <si>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</si>
  <si>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</si>
  <si>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</si>
  <si>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</si>
  <si>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</si>
  <si>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</si>
  <si>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</si>
  <si>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</si>
  <si>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</si>
  <si>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</si>
  <si>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</si>
  <si>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</si>
  <si>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</si>
  <si>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</si>
  <si>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</si>
  <si>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</si>
  <si>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</si>
  <si>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</si>
  <si>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</si>
  <si>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</si>
  <si>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</si>
  <si>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</si>
  <si>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</si>
  <si>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</si>
  <si>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</si>
  <si>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</si>
  <si>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</si>
  <si>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</si>
  <si>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</si>
  <si>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</si>
  <si>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</si>
  <si>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</si>
  <si>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</si>
  <si>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</si>
  <si>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</si>
  <si>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</si>
  <si>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</si>
  <si>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</si>
  <si>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</si>
  <si>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</si>
  <si>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</si>
  <si>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</si>
  <si>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</si>
  <si>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</si>
  <si>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</si>
  <si>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</si>
  <si>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</si>
  <si>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</si>
  <si>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</si>
  <si>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</si>
  <si>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</si>
  <si>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</si>
  <si>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</si>
  <si>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</si>
  <si>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</si>
  <si>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</si>
  <si>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</si>
  <si>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</si>
  <si>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</si>
  <si>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</si>
  <si>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</si>
  <si>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</si>
  <si>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</si>
  <si>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</si>
  <si>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</si>
  <si>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</si>
  <si>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</si>
  <si>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</si>
  <si>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</si>
  <si>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</si>
  <si>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</si>
  <si>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</si>
  <si>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</si>
  <si>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</si>
  <si>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</si>
  <si>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</si>
  <si>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</si>
  <si>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</si>
  <si>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</si>
  <si>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</si>
  <si>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</si>
  <si>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</si>
  <si>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</si>
  <si>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</si>
  <si>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</si>
  <si>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</si>
  <si>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</si>
  <si>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</si>
  <si>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</si>
  <si>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</si>
  <si>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</si>
  <si>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</si>
  <si>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</si>
  <si>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</si>
  <si>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</si>
  <si>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</si>
  <si>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</si>
  <si>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</si>
  <si>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</si>
  <si>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</si>
  <si>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</si>
  <si>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</si>
  <si>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</si>
  <si>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</si>
  <si>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</si>
  <si>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</si>
  <si>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</si>
  <si>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</si>
  <si>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</si>
  <si>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</si>
  <si>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</si>
  <si>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</si>
  <si>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</si>
  <si>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</si>
  <si>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</si>
  <si>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</si>
  <si>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</si>
  <si>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</si>
  <si>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</si>
  <si>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</si>
  <si>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</si>
  <si>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</si>
  <si>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</si>
  <si>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</si>
  <si>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</si>
  <si>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</si>
  <si>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</si>
  <si>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</si>
  <si>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</si>
  <si>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</si>
  <si>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</si>
  <si>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</si>
  <si>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</si>
  <si>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</si>
  <si>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</si>
  <si>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</si>
  <si>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</si>
  <si>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</si>
  <si>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</si>
  <si>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</si>
  <si>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</si>
  <si>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</si>
  <si>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</si>
  <si>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</si>
  <si>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</si>
  <si>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</si>
  <si>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</si>
  <si>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</si>
  <si>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</si>
  <si>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</si>
  <si>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</si>
  <si>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</si>
  <si>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</si>
  <si>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</si>
  <si>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</si>
  <si>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</si>
  <si>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</si>
  <si>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</si>
  <si>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</si>
  <si>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</si>
  <si>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</si>
  <si>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</si>
  <si>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</si>
  <si>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</si>
  <si>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</si>
  <si>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</si>
  <si>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</si>
  <si>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</si>
  <si>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</si>
  <si>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</si>
  <si>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</si>
  <si>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</si>
  <si>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</si>
  <si>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</si>
  <si>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</si>
  <si>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</si>
  <si>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</si>
  <si>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</si>
  <si>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</si>
  <si>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</si>
  <si>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</si>
  <si>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</si>
  <si>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</si>
  <si>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</si>
  <si>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</si>
  <si>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</si>
  <si>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</si>
  <si>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</si>
  <si>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</si>
  <si>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</si>
  <si>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</si>
  <si>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</si>
  <si>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</si>
  <si>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</si>
  <si>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</si>
  <si>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</si>
  <si>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</si>
  <si>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</si>
  <si>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</si>
  <si>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</si>
  <si>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</si>
  <si>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</si>
  <si>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</si>
  <si>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</si>
  <si>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</si>
  <si>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</si>
  <si>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</si>
  <si>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</si>
  <si>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</si>
  <si>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</si>
  <si>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</si>
  <si>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</si>
  <si>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</si>
  <si>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</si>
  <si>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</si>
  <si>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</si>
  <si>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</si>
  <si>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</si>
  <si>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</si>
  <si>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</si>
  <si>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</si>
  <si>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</si>
  <si>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</si>
  <si>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</si>
  <si>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</si>
  <si>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</si>
  <si>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</si>
  <si>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</si>
  <si>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</si>
  <si>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</si>
  <si>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</si>
  <si>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</si>
  <si>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</si>
  <si>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</si>
  <si>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</si>
  <si>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</si>
  <si>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</si>
  <si>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</si>
  <si>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</si>
  <si>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</si>
  <si>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</si>
  <si>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</si>
  <si>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</si>
  <si>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</si>
  <si>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</si>
  <si>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</si>
  <si>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</si>
  <si>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</si>
  <si>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</si>
  <si>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</si>
  <si>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</si>
  <si>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</si>
  <si>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</si>
  <si>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</si>
  <si>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</si>
  <si>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</si>
  <si>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</si>
  <si>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</si>
  <si>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</si>
  <si>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</si>
  <si>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</si>
  <si>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</si>
  <si>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</si>
  <si>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</si>
  <si>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</si>
  <si>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</si>
  <si>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</si>
  <si>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</si>
  <si>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</si>
  <si>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</si>
  <si>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</si>
  <si>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</si>
  <si>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</si>
  <si>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</si>
  <si>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</si>
  <si>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</si>
  <si>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</si>
  <si>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</si>
  <si>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</si>
  <si>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</si>
  <si>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</si>
  <si>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</si>
  <si>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</si>
  <si>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</si>
  <si>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</si>
  <si>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</si>
  <si>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</si>
  <si>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</si>
  <si>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</si>
  <si>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</si>
  <si>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</si>
  <si>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</si>
  <si>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</si>
  <si>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</si>
  <si>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</si>
  <si>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</si>
  <si>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</si>
  <si>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</si>
  <si>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</si>
  <si>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</si>
  <si>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</si>
  <si>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</si>
  <si>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</si>
  <si>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</si>
  <si>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</si>
  <si>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</si>
  <si>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</si>
  <si>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</si>
  <si>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</si>
  <si>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</si>
  <si>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</si>
  <si>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</si>
  <si>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</si>
  <si>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</si>
  <si>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</si>
  <si>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</si>
  <si>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</si>
  <si>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</si>
  <si>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</si>
  <si>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</si>
  <si>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</si>
  <si>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</si>
  <si>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</si>
  <si>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</si>
  <si>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</si>
  <si>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</si>
  <si>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</si>
  <si>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</si>
  <si>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</si>
  <si>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</si>
  <si>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</si>
  <si>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</si>
  <si>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</si>
  <si>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</si>
  <si>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</si>
  <si>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</si>
  <si>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</si>
  <si>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</si>
  <si>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</si>
  <si>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</si>
  <si>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</si>
  <si>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</si>
  <si>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</si>
  <si>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</si>
  <si>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</si>
  <si>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</si>
  <si>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</si>
  <si>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</si>
  <si>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</si>
  <si>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</si>
  <si>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</si>
  <si>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</si>
  <si>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</si>
  <si>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</si>
  <si>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</si>
  <si>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</si>
  <si>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</si>
  <si>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</si>
  <si>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</si>
  <si>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</si>
  <si>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</si>
  <si>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</si>
  <si>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</si>
  <si>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</si>
  <si>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</si>
  <si>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</si>
  <si>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</si>
  <si>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</si>
  <si>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</si>
  <si>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</si>
  <si>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</si>
  <si>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</si>
  <si>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</si>
  <si>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</si>
  <si>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</si>
  <si>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</si>
  <si>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</si>
  <si>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</si>
  <si>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</si>
  <si>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</si>
  <si>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</si>
  <si>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</si>
  <si>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</si>
  <si>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</si>
  <si>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</si>
  <si>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</si>
  <si>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</si>
  <si>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</si>
  <si>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</si>
  <si>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</si>
  <si>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</si>
  <si>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</si>
  <si>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</si>
  <si>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</si>
  <si>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</si>
  <si>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</si>
  <si>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</si>
  <si>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</si>
  <si>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</si>
  <si>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</si>
  <si>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</si>
  <si>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</si>
  <si>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</si>
  <si>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</si>
  <si>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</si>
  <si>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</si>
  <si>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</si>
  <si>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</si>
  <si>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</si>
  <si>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</si>
  <si>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</si>
  <si>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</si>
  <si>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</si>
  <si>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</si>
  <si>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</si>
  <si>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</si>
  <si>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</si>
  <si>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</si>
  <si>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</si>
  <si>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</si>
  <si>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</si>
  <si>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</si>
  <si>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</si>
  <si>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</si>
  <si>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</si>
  <si>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</si>
  <si>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</si>
  <si>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</si>
  <si>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</si>
  <si>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</si>
  <si>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</si>
  <si>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</si>
  <si>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</si>
  <si>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</si>
  <si>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</si>
  <si>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</si>
  <si>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</si>
  <si>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</si>
  <si>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</si>
  <si>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</si>
  <si>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</si>
  <si>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</si>
  <si>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</si>
  <si>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</si>
  <si>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</si>
  <si>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</si>
  <si>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</si>
  <si>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</si>
  <si>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</si>
  <si>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</si>
  <si>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</si>
  <si>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</si>
  <si>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</si>
  <si>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</si>
  <si>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</si>
  <si>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</si>
  <si>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</si>
  <si>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</si>
  <si>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</si>
  <si>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</si>
  <si>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</si>
  <si>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</si>
  <si>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</si>
  <si>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</si>
  <si>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</si>
  <si>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</si>
  <si>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</si>
  <si>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</si>
  <si>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</si>
  <si>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</si>
  <si>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</si>
  <si>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</si>
  <si>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</si>
  <si>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</si>
  <si>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</si>
  <si>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</si>
  <si>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</si>
  <si>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</si>
  <si>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</si>
  <si>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</si>
  <si>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</si>
  <si>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</si>
  <si>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</si>
  <si>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</si>
  <si>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</si>
  <si>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</si>
  <si>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</si>
  <si>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</si>
  <si>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</si>
  <si>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</si>
  <si>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</si>
  <si>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</si>
  <si>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</si>
  <si>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</si>
  <si>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</si>
  <si>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</si>
  <si>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</si>
  <si>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</si>
  <si>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</si>
  <si>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</si>
  <si>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</si>
  <si>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</si>
  <si>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</si>
  <si>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</si>
  <si>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</si>
  <si>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</si>
  <si>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</si>
  <si>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</si>
  <si>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</si>
  <si>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</si>
  <si>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</si>
  <si>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</si>
  <si>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</si>
  <si>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</si>
  <si>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</si>
  <si>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</si>
  <si>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</si>
  <si>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</si>
  <si>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</si>
  <si>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</si>
  <si>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</si>
  <si>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</si>
  <si>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</si>
  <si>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</si>
  <si>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</si>
  <si>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</si>
  <si>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</si>
  <si>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</si>
  <si>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</si>
  <si>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</si>
  <si>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</si>
  <si>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</si>
  <si>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</si>
  <si>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</si>
  <si>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</si>
  <si>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</si>
  <si>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</si>
  <si>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</si>
  <si>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</si>
  <si>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</si>
  <si>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</si>
  <si>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</si>
  <si>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</si>
  <si>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</si>
  <si>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</si>
  <si>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</si>
  <si>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</si>
  <si>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</si>
  <si>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</si>
  <si>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</si>
  <si>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</si>
  <si>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</si>
  <si>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</si>
  <si>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</si>
  <si>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</si>
  <si>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</si>
  <si>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</si>
  <si>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</si>
  <si>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</si>
  <si>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</si>
  <si>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</si>
  <si>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</si>
  <si>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</si>
  <si>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</si>
  <si>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</si>
  <si>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</si>
  <si>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</si>
  <si>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</si>
  <si>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</si>
  <si>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</si>
  <si>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</si>
  <si>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</si>
  <si>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</si>
  <si>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</si>
  <si>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</si>
  <si>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</si>
  <si>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</si>
  <si>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</si>
  <si>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</si>
  <si>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</si>
  <si>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</si>
  <si>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</si>
  <si>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</si>
  <si>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</si>
  <si>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</si>
  <si>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</si>
  <si>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</si>
  <si>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</si>
  <si>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</si>
  <si>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</si>
  <si>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</si>
  <si>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</si>
  <si>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</si>
  <si>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</si>
  <si>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</si>
  <si>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</si>
  <si>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</si>
  <si>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</si>
  <si>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</si>
  <si>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</si>
  <si>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</si>
  <si>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</si>
  <si>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</si>
  <si>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</si>
  <si>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</si>
  <si>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</si>
  <si>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</si>
  <si>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</si>
  <si>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</si>
  <si>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</si>
  <si>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</si>
  <si>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</si>
  <si>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</si>
  <si>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</si>
  <si>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</si>
  <si>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</si>
  <si>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</si>
  <si>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</si>
  <si>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</si>
  <si>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</si>
  <si>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</si>
  <si>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</si>
  <si>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</si>
  <si>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</si>
  <si>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</si>
  <si>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</si>
  <si>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</si>
  <si>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</si>
  <si>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</si>
  <si>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</si>
  <si>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</si>
  <si>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</si>
  <si>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</si>
  <si>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</si>
  <si>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</si>
  <si>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</si>
  <si>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</si>
  <si>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</si>
  <si>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</si>
  <si>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</si>
  <si>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</si>
  <si>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</si>
  <si>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</si>
  <si>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</si>
  <si>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</si>
  <si>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</si>
  <si>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</si>
  <si>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</si>
  <si>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</si>
  <si>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</si>
  <si>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</si>
  <si>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</si>
  <si>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</si>
  <si>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</si>
  <si>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</si>
  <si>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</si>
  <si>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</si>
  <si>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</si>
  <si>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</si>
  <si>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</si>
  <si>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</si>
  <si>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</si>
  <si>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</si>
  <si>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</si>
  <si>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</si>
  <si>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</si>
  <si>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</si>
  <si>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</si>
  <si>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</si>
  <si>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</si>
  <si>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</si>
  <si>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</si>
  <si>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</si>
  <si>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</si>
  <si>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</si>
  <si>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</si>
  <si>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</si>
  <si>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</si>
  <si>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</si>
  <si>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</si>
  <si>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</si>
  <si>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</si>
  <si>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</si>
  <si>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</si>
  <si>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</si>
  <si>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</si>
  <si>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</si>
  <si>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</si>
  <si>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</si>
  <si>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</si>
  <si>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</si>
  <si>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</si>
  <si>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</si>
  <si>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</si>
  <si>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</si>
  <si>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</si>
  <si>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</si>
  <si>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</si>
  <si>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</si>
  <si>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</si>
  <si>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</si>
  <si>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</si>
  <si>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</si>
  <si>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</si>
  <si>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</si>
  <si>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</si>
  <si>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</si>
  <si>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</si>
  <si>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</si>
  <si>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</si>
  <si>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</si>
  <si>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</si>
  <si>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</si>
  <si>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</si>
  <si>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</si>
  <si>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</si>
  <si>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</si>
  <si>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</si>
  <si>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</si>
  <si>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</si>
  <si>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</si>
  <si>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</si>
  <si>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</si>
  <si>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</si>
  <si>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</si>
  <si>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</si>
  <si>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</si>
  <si>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</si>
  <si>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</si>
  <si>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</si>
  <si>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</si>
  <si>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</si>
  <si>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</si>
  <si>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</si>
  <si>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</si>
  <si>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</si>
  <si>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</si>
  <si>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</si>
  <si>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</si>
  <si>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</si>
  <si>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</si>
  <si>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</si>
  <si>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</si>
  <si>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</si>
  <si>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</si>
  <si>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</si>
  <si>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</si>
  <si>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</si>
  <si>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</si>
  <si>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</si>
  <si>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</si>
  <si>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</si>
  <si>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</si>
  <si>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</si>
  <si>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</si>
  <si>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</si>
  <si>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</si>
  <si>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</si>
  <si>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</si>
  <si>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</si>
  <si>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</si>
  <si>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</si>
  <si>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</si>
  <si>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</si>
  <si>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</si>
  <si>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</si>
  <si>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</si>
  <si>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</si>
  <si>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</si>
  <si>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</si>
  <si>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</si>
  <si>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</si>
  <si>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</si>
  <si>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</si>
  <si>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</si>
  <si>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</si>
  <si>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</si>
  <si>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</si>
  <si>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</si>
  <si>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</si>
  <si>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</si>
  <si>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</si>
  <si>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</si>
  <si>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</si>
  <si>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</si>
  <si>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</si>
  <si>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</si>
  <si>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</si>
  <si>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</si>
  <si>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</si>
  <si>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</si>
  <si>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</si>
  <si>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</si>
  <si>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</si>
  <si>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</si>
  <si>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</si>
  <si>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</si>
  <si>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</si>
  <si>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</si>
  <si>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</si>
  <si>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</si>
  <si>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</si>
  <si>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</si>
  <si>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</si>
  <si>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</si>
  <si>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</si>
  <si>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</si>
  <si>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</si>
  <si>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</si>
  <si>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</si>
  <si>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</si>
  <si>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</si>
  <si>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</si>
  <si>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</si>
  <si>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</si>
  <si>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</si>
  <si>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</si>
  <si>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</si>
  <si>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</si>
  <si>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</si>
  <si>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</si>
  <si>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</si>
  <si>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</si>
  <si>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</si>
  <si>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</si>
  <si>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</si>
  <si>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</si>
  <si>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</si>
  <si>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</si>
  <si>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</si>
  <si>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</si>
  <si>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</si>
  <si>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</si>
  <si>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</si>
  <si>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</si>
  <si>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</si>
  <si>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</si>
  <si>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</si>
  <si>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</si>
  <si>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</si>
  <si>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</si>
  <si>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</si>
  <si>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</si>
  <si>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</si>
  <si>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</si>
  <si>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</si>
  <si>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</si>
  <si>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</si>
  <si>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</si>
  <si>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</si>
  <si>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</si>
  <si>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</si>
  <si>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</si>
  <si>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</si>
  <si>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</si>
  <si>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</si>
  <si>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</si>
  <si>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</si>
  <si>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</si>
  <si>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</si>
  <si>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</si>
  <si>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</si>
  <si>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</si>
  <si>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</si>
  <si>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</si>
  <si>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</si>
  <si>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</si>
  <si>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</si>
  <si>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</si>
  <si>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</si>
  <si>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</si>
  <si>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</si>
  <si>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</si>
  <si>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</si>
  <si>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</si>
  <si>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</si>
  <si>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</si>
  <si>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</si>
  <si>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</si>
  <si>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</si>
  <si>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</si>
  <si>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</si>
  <si>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</si>
  <si>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</si>
  <si>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</si>
  <si>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</si>
  <si>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</si>
  <si>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</si>
  <si>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</si>
  <si>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</si>
  <si>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</si>
  <si>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</si>
  <si>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</si>
  <si>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</si>
  <si>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</si>
  <si>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</si>
  <si>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</si>
  <si>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</si>
  <si>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</si>
  <si>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</si>
  <si>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</si>
  <si>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</si>
  <si>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</si>
  <si>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</si>
  <si>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</si>
  <si>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</si>
  <si>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</si>
  <si>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</si>
  <si>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</si>
  <si>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</si>
  <si>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</si>
  <si>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</si>
  <si>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</si>
  <si>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</si>
  <si>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</si>
  <si>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</si>
  <si>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</si>
  <si>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</si>
  <si>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</si>
  <si>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</si>
  <si>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</si>
  <si>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</si>
  <si>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</si>
  <si>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</si>
  <si>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</si>
  <si>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</si>
  <si>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</si>
  <si>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</si>
  <si>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</si>
  <si>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</si>
  <si>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</si>
  <si>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</si>
  <si>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</si>
  <si>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</si>
  <si>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</si>
  <si>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</si>
  <si>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</si>
  <si>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</si>
  <si>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</si>
  <si>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</si>
  <si>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</si>
  <si>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</si>
  <si>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</si>
  <si>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</si>
  <si>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</si>
  <si>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</si>
  <si>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</si>
  <si>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</si>
  <si>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</si>
  <si>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</si>
  <si>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</si>
  <si>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</si>
  <si>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</si>
  <si>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</si>
  <si>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</si>
  <si>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</si>
  <si>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</si>
  <si>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</si>
  <si>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</si>
  <si>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</si>
  <si>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</si>
  <si>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</si>
  <si>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</si>
  <si>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</si>
  <si>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</si>
  <si>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</si>
  <si>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</si>
  <si>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</si>
  <si>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</si>
  <si>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</si>
  <si>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</si>
  <si>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</si>
  <si>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</si>
  <si>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</si>
  <si>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</si>
  <si>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</si>
  <si>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</si>
  <si>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</si>
  <si>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</si>
  <si>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</si>
  <si>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</si>
  <si>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</si>
  <si>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</si>
  <si>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</si>
  <si>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</si>
  <si>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</si>
  <si>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</si>
  <si>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</si>
  <si>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</si>
  <si>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</si>
  <si>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</si>
  <si>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</si>
  <si>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</si>
  <si>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</si>
  <si>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</si>
  <si>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</si>
  <si>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</si>
  <si>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</si>
  <si>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</si>
  <si>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</si>
  <si>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</si>
  <si>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</si>
  <si>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</si>
  <si>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</si>
  <si>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</si>
  <si>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</si>
  <si>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</si>
  <si>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</si>
  <si>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</si>
  <si>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</si>
  <si>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</si>
  <si>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</si>
  <si>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</si>
  <si>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</si>
  <si>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</si>
  <si>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</si>
  <si>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</si>
  <si>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</si>
  <si>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</si>
  <si>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</si>
  <si>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</si>
  <si>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</si>
  <si>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</si>
  <si>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</si>
  <si>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</si>
  <si>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</si>
  <si>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</si>
  <si>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</si>
  <si>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</si>
  <si>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</si>
  <si>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</si>
  <si>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</si>
  <si>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</si>
  <si>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</si>
  <si>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</si>
  <si>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</si>
  <si>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</si>
  <si>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</si>
  <si>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</si>
  <si>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</si>
  <si>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</si>
  <si>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</si>
  <si>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</si>
  <si>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</si>
  <si>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</si>
  <si>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</si>
  <si>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</si>
  <si>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</si>
  <si>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</si>
  <si>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</si>
  <si>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</si>
  <si>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</si>
  <si>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</si>
  <si>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</si>
  <si>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</si>
  <si>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</si>
  <si>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</si>
  <si>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</si>
  <si>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</si>
  <si>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</si>
  <si>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</si>
  <si>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</si>
  <si>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</si>
  <si>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</si>
  <si>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</si>
  <si>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</si>
  <si>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</si>
  <si>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</si>
  <si>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</si>
  <si>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</si>
  <si>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</si>
  <si>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</si>
  <si>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</si>
  <si>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</si>
  <si>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</si>
  <si>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</si>
  <si>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</si>
  <si>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</si>
  <si>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</si>
  <si>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</si>
  <si>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</si>
  <si>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</si>
  <si>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</si>
  <si>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</si>
  <si>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</si>
  <si>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</si>
  <si>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</si>
  <si>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</si>
  <si>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</si>
  <si>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</si>
  <si>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</si>
  <si>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</si>
  <si>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</si>
  <si>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</si>
  <si>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</si>
  <si>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</si>
  <si>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</si>
  <si>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</si>
  <si>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</si>
  <si>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</si>
  <si>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</si>
  <si>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</si>
  <si>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</si>
  <si>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</si>
  <si>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</si>
  <si>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</si>
  <si>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</si>
  <si>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</si>
  <si>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</si>
  <si>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</si>
  <si>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</si>
  <si>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</si>
  <si>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</si>
  <si>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</si>
  <si>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</si>
  <si>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</si>
  <si>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</si>
  <si>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</si>
  <si>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</si>
  <si>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</si>
  <si>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</si>
  <si>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</si>
  <si>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</si>
  <si>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</si>
  <si>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</si>
  <si>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</si>
  <si>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</si>
  <si>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</si>
  <si>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</si>
  <si>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</si>
  <si>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</si>
  <si>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</si>
  <si>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</si>
  <si>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</si>
  <si>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</si>
  <si>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</si>
  <si>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</si>
  <si>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</si>
  <si>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</si>
  <si>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</si>
  <si>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</si>
  <si>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</si>
  <si>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</si>
  <si>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</si>
  <si>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</si>
  <si>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</si>
  <si>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</si>
  <si>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</si>
  <si>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</si>
  <si>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</si>
  <si>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</si>
  <si>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</si>
  <si>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</si>
  <si>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</si>
  <si>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</si>
  <si>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</si>
  <si>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</si>
  <si>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</si>
  <si>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</si>
  <si>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</si>
  <si>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</si>
  <si>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</si>
  <si>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</si>
  <si>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</si>
  <si>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</si>
  <si>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</si>
  <si>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</si>
  <si>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</si>
  <si>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</si>
  <si>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</si>
  <si>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</si>
  <si>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</si>
  <si>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</si>
  <si>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</si>
  <si>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</si>
  <si>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</si>
  <si>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</si>
  <si>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</si>
  <si>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</si>
  <si>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</si>
  <si>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</si>
  <si>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</si>
  <si>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</si>
  <si>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</si>
  <si>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</si>
  <si>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</si>
  <si>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</si>
  <si>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</si>
  <si>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</si>
  <si>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</si>
  <si>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</si>
  <si>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</si>
  <si>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</si>
  <si>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</si>
  <si>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</si>
  <si>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</si>
  <si>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</si>
  <si>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</si>
  <si>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</si>
  <si>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</si>
  <si>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</si>
  <si>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</si>
  <si>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</si>
  <si>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</si>
  <si>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</si>
  <si>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</si>
  <si>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</si>
  <si>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</si>
  <si>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</si>
  <si>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</si>
  <si>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</si>
  <si>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</si>
  <si>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</si>
  <si>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</si>
  <si>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</si>
  <si>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</si>
  <si>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</si>
  <si>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</si>
  <si>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</si>
  <si>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</si>
  <si>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</si>
  <si>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</si>
  <si>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</si>
  <si>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</si>
  <si>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</si>
  <si>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</si>
  <si>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</si>
  <si>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</si>
  <si>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</si>
  <si>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</si>
  <si>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</si>
  <si>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</si>
  <si>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</si>
  <si>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</si>
  <si>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</si>
  <si>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</si>
  <si>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</si>
  <si>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</si>
  <si>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</si>
  <si>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</si>
  <si>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</si>
  <si>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</si>
  <si>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</si>
  <si>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</si>
  <si>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</si>
  <si>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</si>
  <si>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</si>
  <si>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</si>
  <si>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</si>
  <si>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</si>
  <si>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</si>
  <si>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</si>
  <si>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</si>
  <si>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</si>
  <si>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</si>
  <si>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</si>
  <si>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</si>
  <si>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</si>
  <si>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</si>
  <si>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</si>
  <si>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</si>
  <si>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</si>
  <si>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</si>
  <si>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</si>
  <si>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</si>
  <si>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</si>
  <si>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</si>
  <si>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</si>
  <si>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</si>
  <si>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</si>
  <si>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</si>
  <si>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</si>
  <si>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</si>
  <si>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</si>
  <si>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</si>
  <si>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</si>
  <si>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</si>
  <si>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</si>
  <si>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</si>
  <si>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</si>
  <si>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</si>
  <si>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</si>
  <si>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</si>
  <si>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</si>
  <si>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</si>
  <si>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</si>
  <si>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</si>
  <si>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</si>
  <si>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</si>
  <si>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</si>
  <si>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</si>
  <si>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</si>
  <si>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</si>
  <si>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</si>
  <si>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</si>
  <si>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</si>
  <si>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</si>
  <si>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</si>
  <si>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</si>
  <si>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</si>
  <si>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</si>
  <si>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</si>
  <si>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</si>
  <si>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</si>
  <si>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</si>
  <si>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</si>
  <si>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</si>
  <si>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</si>
  <si>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</si>
  <si>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</si>
  <si>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</si>
  <si>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</si>
  <si>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</si>
  <si>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</si>
  <si>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</si>
  <si>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</si>
  <si>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</si>
  <si>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</si>
  <si>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</si>
  <si>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</si>
  <si>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</si>
  <si>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</si>
  <si>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</si>
  <si>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</si>
  <si>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</si>
  <si>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</si>
  <si>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</si>
  <si>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</si>
  <si>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</si>
  <si>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</si>
  <si>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</si>
  <si>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</si>
  <si>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</si>
  <si>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</si>
  <si>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</si>
  <si>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</si>
  <si>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</si>
  <si>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</si>
  <si>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</si>
  <si>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</si>
  <si>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</si>
  <si>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</si>
  <si>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</si>
  <si>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</si>
  <si>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</si>
  <si>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</si>
  <si>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</si>
  <si>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</si>
  <si>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</si>
  <si>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</si>
  <si>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</si>
  <si>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</si>
  <si>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</si>
  <si>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</si>
  <si>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</si>
  <si>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</si>
  <si>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</si>
  <si>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</si>
  <si>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</si>
  <si>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</si>
  <si>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</si>
  <si>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</si>
  <si>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</si>
  <si>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</si>
  <si>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</si>
  <si>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</si>
  <si>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</si>
  <si>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</si>
  <si>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</si>
  <si>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</si>
  <si>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</si>
  <si>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</si>
  <si>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</si>
  <si>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</si>
  <si>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</si>
  <si>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</si>
  <si>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</si>
  <si>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</si>
  <si>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</si>
  <si>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</si>
  <si>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</si>
  <si>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</si>
  <si>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</si>
  <si>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</si>
  <si>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</si>
  <si>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</si>
  <si>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</si>
  <si>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</si>
  <si>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</si>
  <si>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</si>
  <si>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</si>
  <si>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</si>
  <si>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</si>
  <si>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</si>
  <si>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</si>
  <si>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</si>
  <si>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</si>
  <si>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</si>
  <si>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</si>
  <si>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</si>
  <si>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</si>
  <si>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</si>
  <si>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</si>
  <si>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</si>
  <si>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</si>
  <si>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</si>
  <si>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</si>
  <si>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</si>
  <si>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</si>
  <si>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</si>
  <si>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</si>
  <si>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</si>
  <si>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</si>
  <si>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</si>
  <si>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</si>
  <si>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</si>
  <si>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</si>
  <si>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</si>
  <si>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</si>
  <si>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</si>
  <si>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</si>
  <si>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</si>
  <si>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</si>
  <si>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</si>
  <si>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</si>
  <si>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</si>
  <si>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</si>
  <si>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</si>
  <si>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</si>
  <si>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</si>
  <si>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</si>
  <si>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</si>
  <si>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</si>
  <si>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</si>
  <si>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</si>
  <si>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</si>
  <si>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</si>
  <si>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</si>
  <si>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</si>
  <si>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</si>
  <si>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</si>
  <si>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</si>
  <si>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</si>
  <si>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</si>
  <si>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</si>
  <si>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</si>
  <si>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</si>
  <si>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</si>
  <si>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</si>
  <si>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</si>
  <si>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</si>
  <si>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</si>
  <si>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</si>
  <si>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</si>
  <si>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</si>
  <si>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</si>
  <si>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</si>
  <si>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</si>
  <si>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</si>
  <si>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</si>
  <si>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</si>
  <si>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</si>
  <si>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</si>
  <si>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</si>
  <si>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</si>
  <si>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</si>
  <si>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</si>
  <si>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</si>
  <si>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</si>
  <si>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</si>
  <si>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</si>
  <si>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</si>
  <si>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</si>
  <si>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</si>
  <si>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</si>
  <si>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</si>
  <si>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</si>
  <si>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</si>
  <si>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</si>
  <si>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</si>
  <si>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</si>
  <si>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</si>
  <si>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</si>
  <si>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</si>
  <si>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</si>
  <si>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</si>
  <si>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</si>
  <si>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</si>
  <si>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</si>
  <si>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</si>
  <si>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</si>
  <si>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</si>
  <si>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</si>
  <si>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</si>
  <si>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</si>
  <si>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</si>
  <si>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</si>
  <si>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</si>
  <si>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</si>
  <si>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</si>
  <si>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</si>
  <si>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</si>
  <si>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</si>
  <si>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</si>
  <si>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</si>
  <si>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</si>
  <si>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</si>
  <si>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</si>
  <si>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</si>
  <si>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</si>
  <si>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</si>
  <si>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</si>
  <si>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</si>
  <si>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</si>
  <si>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</si>
  <si>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</si>
  <si>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</si>
  <si>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</si>
  <si>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</si>
  <si>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</si>
  <si>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</si>
  <si>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</si>
  <si>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</si>
  <si>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</si>
  <si>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</si>
  <si>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</si>
  <si>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</si>
  <si>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</si>
  <si>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</si>
  <si>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</si>
  <si>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</si>
  <si>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</si>
  <si>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</si>
  <si>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</si>
  <si>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</si>
  <si>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</si>
  <si>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</si>
  <si>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</si>
  <si>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</si>
  <si>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</si>
  <si>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</si>
  <si>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</si>
  <si>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</si>
  <si>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</si>
  <si>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</si>
  <si>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</si>
  <si>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</si>
  <si>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</si>
  <si>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</si>
  <si>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</si>
  <si>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</si>
  <si>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</si>
  <si>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</si>
  <si>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</si>
  <si>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</si>
  <si>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</si>
  <si>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</si>
  <si>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</si>
  <si>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</si>
  <si>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</si>
  <si>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</si>
  <si>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</si>
  <si>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</si>
  <si>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</si>
  <si>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</si>
  <si>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</si>
  <si>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</si>
  <si>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</si>
  <si>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</si>
  <si>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</si>
  <si>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</si>
  <si>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</si>
  <si>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</si>
  <si>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</si>
  <si>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</si>
  <si>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</si>
  <si>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</si>
  <si>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</si>
  <si>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</si>
  <si>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</si>
  <si>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</si>
  <si>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</si>
  <si>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</si>
  <si>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</si>
  <si>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</si>
  <si>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</si>
  <si>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</si>
  <si>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</si>
  <si>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</si>
  <si>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</si>
  <si>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</si>
  <si>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</si>
  <si>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</si>
  <si>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</si>
  <si>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</si>
  <si>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</si>
  <si>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</si>
  <si>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</si>
  <si>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</si>
  <si>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</si>
  <si>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</si>
  <si>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</si>
  <si>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</si>
  <si>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</si>
  <si>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</si>
  <si>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</si>
  <si>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</si>
  <si>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</si>
  <si>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</si>
  <si>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</si>
  <si>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</si>
  <si>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</si>
  <si>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</si>
  <si>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</si>
  <si>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</si>
  <si>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</si>
  <si>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</si>
  <si>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</si>
  <si>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</si>
  <si>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</si>
  <si>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</si>
  <si>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</si>
  <si>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</si>
  <si>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</si>
  <si>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</si>
  <si>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</si>
  <si>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</si>
  <si>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</si>
  <si>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</si>
  <si>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</si>
  <si>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</si>
  <si>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</si>
  <si>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</si>
  <si>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</si>
  <si>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</si>
  <si>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</si>
  <si>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</si>
  <si>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</si>
  <si>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</si>
  <si>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</si>
  <si>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</si>
  <si>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</si>
  <si>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</si>
  <si>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</si>
  <si>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</si>
  <si>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</si>
  <si>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</si>
  <si>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</si>
  <si>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</si>
  <si>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</si>
  <si>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</si>
  <si>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</si>
  <si>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</si>
  <si>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</si>
  <si>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</si>
  <si>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</si>
  <si>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</si>
  <si>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</si>
  <si>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</si>
  <si>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</si>
  <si>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</si>
  <si>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</si>
  <si>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</si>
  <si>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</si>
  <si>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</si>
  <si>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</si>
  <si>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</si>
  <si>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</si>
  <si>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</si>
  <si>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</si>
  <si>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</si>
  <si>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</si>
  <si>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</si>
  <si>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</si>
  <si>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</si>
  <si>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</si>
  <si>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</si>
  <si>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</si>
  <si>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</si>
  <si>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</si>
  <si>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</si>
  <si>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</si>
  <si>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</si>
  <si>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</si>
  <si>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</si>
  <si>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</si>
  <si>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</si>
  <si>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</si>
  <si>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</si>
  <si>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</si>
  <si>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</si>
  <si>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</si>
  <si>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</si>
  <si>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</si>
  <si>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</si>
  <si>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</si>
  <si>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</si>
  <si>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</si>
  <si>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</si>
  <si>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</si>
  <si>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</si>
  <si>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</si>
  <si>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</si>
  <si>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</si>
  <si>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</si>
  <si>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</si>
  <si>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</si>
  <si>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</si>
  <si>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</si>
  <si>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</si>
  <si>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</si>
  <si>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</si>
  <si>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</si>
  <si>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</si>
  <si>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</si>
  <si>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</si>
  <si>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</si>
  <si>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</si>
  <si>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</si>
  <si>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</si>
  <si>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</si>
  <si>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</si>
  <si>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</si>
  <si>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</si>
  <si>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</si>
  <si>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</si>
  <si>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</si>
  <si>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</si>
  <si>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</si>
  <si>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</si>
  <si>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</si>
  <si>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</si>
  <si>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</si>
  <si>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</si>
  <si>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</si>
  <si>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</si>
  <si>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</si>
  <si>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</si>
  <si>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</si>
  <si>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</si>
  <si>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</si>
  <si>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</si>
  <si>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</si>
  <si>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</si>
  <si>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</si>
  <si>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</si>
  <si>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</si>
  <si>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</si>
  <si>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</si>
  <si>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</si>
  <si>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</si>
  <si>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</si>
  <si>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</si>
  <si>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</si>
  <si>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</si>
  <si>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</si>
  <si>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</si>
  <si>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</si>
  <si>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</si>
  <si>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</si>
  <si>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</si>
  <si>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</si>
  <si>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</si>
  <si>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</si>
  <si>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</si>
  <si>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</si>
  <si>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</si>
  <si>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</si>
  <si>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</si>
  <si>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</si>
  <si>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</si>
  <si>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</si>
  <si>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</si>
  <si>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</si>
  <si>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</si>
  <si>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</si>
  <si>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</si>
  <si>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</si>
  <si>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</si>
  <si>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</si>
  <si>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</si>
  <si>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</si>
  <si>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</si>
  <si>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</si>
  <si>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</si>
  <si>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</si>
  <si>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</si>
  <si>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</si>
  <si>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</si>
  <si>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</si>
  <si>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</si>
  <si>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</si>
  <si>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</si>
  <si>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</si>
  <si>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</si>
  <si>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</si>
  <si>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</si>
  <si>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</si>
  <si>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</si>
  <si>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</si>
  <si>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</si>
  <si>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</si>
  <si>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</si>
  <si>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</si>
  <si>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</si>
  <si>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</si>
  <si>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</si>
  <si>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</si>
  <si>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</si>
  <si>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</si>
  <si>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</si>
  <si>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</si>
  <si>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</si>
  <si>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</si>
  <si>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</si>
  <si>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</si>
  <si>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</si>
  <si>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</si>
  <si>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</si>
  <si>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</si>
  <si>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</si>
  <si>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</si>
  <si>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</si>
  <si>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</si>
  <si>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</si>
  <si>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</si>
  <si>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</si>
  <si>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</si>
  <si>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</si>
  <si>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</si>
  <si>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</si>
  <si>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</si>
  <si>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</si>
  <si>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</si>
  <si>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</si>
  <si>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</si>
  <si>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</si>
  <si>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</si>
  <si>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</si>
  <si>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</si>
  <si>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</si>
  <si>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</si>
  <si>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</si>
  <si>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</si>
  <si>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</si>
  <si>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</si>
  <si>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</si>
  <si>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</si>
  <si>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</si>
  <si>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</si>
  <si>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</si>
  <si>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</si>
  <si>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</si>
  <si>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</si>
  <si>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</si>
  <si>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</si>
  <si>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</si>
  <si>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</si>
  <si>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</si>
  <si>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</si>
  <si>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</si>
  <si>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</si>
  <si>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</si>
  <si>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</si>
  <si>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</si>
  <si>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</si>
  <si>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</si>
  <si>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</si>
  <si>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</si>
  <si>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</si>
  <si>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</si>
  <si>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</si>
  <si>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</si>
  <si>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</si>
  <si>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</si>
  <si>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</si>
  <si>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</si>
  <si>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</si>
  <si>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</si>
  <si>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</si>
  <si>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</si>
  <si>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</si>
  <si>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</si>
  <si>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</si>
  <si>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</si>
  <si>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</si>
  <si>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</si>
  <si>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</si>
  <si>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</si>
  <si>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</si>
  <si>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</si>
  <si>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</si>
  <si>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</si>
  <si>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</si>
  <si>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</si>
  <si>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</si>
  <si>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</si>
  <si>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</si>
  <si>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</si>
  <si>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</si>
  <si>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</si>
  <si>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</si>
  <si>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</si>
  <si>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</si>
  <si>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</si>
  <si>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</si>
  <si>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</si>
  <si>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</si>
  <si>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</si>
  <si>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</si>
  <si>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</si>
  <si>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</si>
  <si>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</si>
  <si>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</si>
  <si>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</si>
  <si>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</si>
  <si>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</si>
  <si>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</si>
  <si>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</si>
  <si>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</si>
  <si>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</si>
  <si>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</si>
  <si>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</si>
  <si>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</si>
  <si>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</si>
  <si>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</si>
  <si>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</si>
  <si>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</si>
  <si>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</si>
  <si>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</si>
  <si>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</si>
  <si>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</si>
  <si>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</si>
  <si>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</si>
  <si>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</si>
  <si>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</si>
  <si>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</si>
  <si>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</si>
  <si>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</si>
  <si>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</si>
  <si>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</si>
  <si>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</si>
  <si>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</si>
  <si>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</si>
  <si>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</si>
  <si>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</si>
  <si>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</si>
  <si>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</si>
  <si>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</si>
  <si>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</si>
  <si>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</si>
  <si>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</si>
  <si>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</si>
  <si>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</si>
  <si>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</si>
  <si>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</si>
  <si>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</si>
  <si>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</si>
  <si>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</si>
  <si>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</si>
  <si>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</si>
  <si>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</si>
  <si>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</si>
  <si>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</si>
  <si>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</si>
  <si>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</si>
  <si>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</si>
  <si>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</si>
  <si>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</si>
  <si>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</si>
  <si>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</si>
  <si>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</si>
  <si>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</si>
  <si>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</si>
  <si>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</si>
  <si>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</si>
  <si>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</si>
  <si>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</si>
  <si>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</si>
  <si>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</si>
  <si>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</si>
  <si>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</si>
  <si>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</si>
  <si>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</si>
  <si>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</si>
  <si>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</si>
  <si>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</si>
  <si>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</si>
  <si>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</si>
  <si>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</si>
  <si>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</si>
  <si>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</si>
  <si>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</si>
  <si>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</si>
  <si>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</si>
  <si>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</si>
  <si>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</si>
  <si>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</si>
  <si>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</si>
  <si>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</si>
  <si>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</si>
  <si>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</si>
  <si>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</si>
  <si>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</si>
  <si>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</si>
  <si>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</si>
  <si>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</si>
  <si>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</si>
  <si>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</si>
  <si>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</si>
  <si>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</si>
  <si>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</si>
  <si>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</si>
  <si>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</si>
  <si>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</si>
  <si>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</si>
  <si>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</si>
  <si>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</si>
  <si>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</si>
  <si>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</si>
  <si>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</si>
  <si>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</si>
  <si>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</si>
  <si>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</si>
  <si>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</si>
  <si>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</si>
  <si>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</si>
  <si>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</si>
  <si>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</si>
  <si>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</si>
  <si>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</si>
  <si>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</si>
  <si>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</si>
  <si>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</si>
  <si>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</si>
  <si>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</si>
  <si>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</si>
  <si>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</si>
  <si>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</si>
  <si>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</si>
  <si>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</si>
  <si>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</si>
  <si>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</si>
  <si>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</si>
  <si>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</si>
  <si>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</si>
  <si>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</si>
  <si>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</si>
  <si>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</si>
  <si>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</si>
  <si>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</si>
  <si>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</si>
  <si>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</si>
  <si>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</si>
  <si>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</si>
  <si>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</si>
  <si>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</si>
  <si>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</si>
  <si>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</si>
  <si>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</si>
  <si>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</si>
  <si>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</si>
  <si>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</si>
  <si>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</si>
  <si>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</si>
  <si>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</si>
  <si>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</si>
  <si>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</si>
  <si>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</si>
  <si>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</si>
  <si>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</si>
  <si>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</si>
  <si>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</si>
  <si>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</si>
  <si>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</si>
  <si>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</si>
  <si>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</si>
  <si>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</si>
  <si>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</si>
  <si>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</si>
  <si>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</si>
  <si>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</si>
  <si>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</si>
  <si>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</si>
  <si>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</si>
  <si>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</si>
  <si>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</si>
  <si>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</si>
  <si>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</si>
  <si>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</si>
  <si>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</si>
  <si>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</si>
  <si>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</si>
  <si>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</si>
  <si>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</si>
  <si>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</si>
  <si>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</si>
  <si>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</si>
  <si>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</si>
  <si>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</si>
  <si>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</si>
  <si>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</si>
  <si>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</si>
  <si>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</si>
  <si>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</si>
  <si>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</si>
  <si>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</si>
  <si>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</si>
  <si>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</si>
  <si>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</si>
  <si>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</si>
  <si>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</si>
  <si>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</si>
  <si>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</si>
  <si>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</si>
  <si>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</si>
  <si>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</si>
  <si>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</si>
  <si>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</si>
  <si>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</si>
  <si>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</si>
  <si>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</si>
  <si>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</si>
  <si>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</si>
  <si>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</si>
  <si>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</si>
  <si>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</si>
  <si>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</si>
  <si>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</si>
  <si>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</si>
  <si>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</si>
  <si>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</si>
  <si>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</si>
  <si>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</si>
  <si>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</si>
  <si>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</si>
  <si>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</si>
  <si>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</si>
  <si>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</si>
  <si>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</si>
  <si>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</si>
  <si>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</si>
  <si>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</si>
  <si>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</si>
  <si>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</si>
  <si>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</si>
  <si>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</si>
  <si>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</si>
  <si>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</si>
  <si>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</si>
  <si>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</si>
  <si>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</si>
  <si>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</si>
  <si>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</si>
  <si>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</si>
  <si>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</si>
  <si>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</si>
  <si>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</si>
  <si>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</si>
  <si>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</si>
  <si>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</si>
  <si>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</si>
  <si>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</si>
  <si>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</si>
  <si>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</si>
  <si>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</si>
  <si>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</si>
  <si>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</si>
  <si>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</si>
  <si>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</si>
  <si>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</si>
  <si>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</si>
  <si>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</si>
  <si>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</si>
  <si>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</si>
  <si>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</si>
  <si>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</si>
  <si>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</si>
  <si>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</si>
  <si>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</si>
  <si>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</si>
  <si>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</si>
  <si>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</si>
  <si>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</si>
  <si>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</si>
  <si>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</si>
  <si>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</si>
  <si>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</si>
  <si>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</si>
  <si>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</si>
  <si>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</si>
  <si>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</si>
  <si>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</si>
  <si>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</si>
  <si>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</si>
  <si>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</si>
  <si>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</si>
  <si>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</si>
  <si>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</si>
  <si>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</si>
  <si>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</si>
  <si>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</si>
  <si>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</si>
  <si>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</si>
  <si>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</si>
  <si>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</si>
  <si>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</si>
  <si>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</si>
  <si>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</si>
  <si>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</si>
  <si>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</si>
  <si>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</si>
  <si>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</si>
  <si>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</si>
  <si>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</si>
  <si>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</si>
  <si>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</si>
  <si>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</si>
  <si>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</si>
  <si>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</si>
  <si>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</si>
  <si>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</si>
  <si>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</si>
  <si>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</si>
  <si>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</si>
  <si>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</si>
  <si>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</si>
  <si>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</si>
  <si>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</si>
  <si>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</si>
  <si>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</si>
  <si>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</si>
  <si>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</si>
  <si>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</si>
  <si>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</si>
  <si>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</si>
  <si>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</si>
  <si>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</si>
  <si>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</si>
  <si>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</si>
  <si>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</si>
  <si>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</si>
  <si>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</si>
  <si>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</si>
  <si>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</si>
  <si>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</si>
  <si>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</si>
  <si>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</si>
  <si>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</si>
  <si>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</si>
  <si>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</si>
  <si>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</si>
  <si>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</si>
  <si>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</si>
  <si>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</si>
  <si>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</si>
  <si>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</si>
  <si>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</si>
  <si>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</si>
  <si>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</si>
  <si>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</si>
  <si>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</si>
  <si>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</si>
  <si>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</si>
  <si>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</si>
  <si>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</si>
  <si>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</si>
  <si>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</si>
  <si>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</si>
  <si>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</si>
  <si>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</si>
  <si>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</si>
  <si>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</si>
  <si>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</si>
  <si>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</si>
  <si>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</si>
  <si>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</si>
  <si>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</si>
  <si>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</si>
  <si>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</si>
  <si>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</si>
  <si>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</si>
  <si>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</si>
  <si>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</si>
  <si>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</si>
  <si>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</si>
  <si>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</si>
  <si>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</si>
  <si>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</si>
  <si>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</si>
  <si>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</si>
  <si>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</si>
  <si>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</si>
  <si>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</si>
  <si>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</si>
  <si>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</si>
  <si>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</si>
  <si>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</si>
  <si>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</si>
  <si>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</si>
  <si>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</si>
  <si>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</si>
  <si>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</si>
  <si>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</si>
  <si>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</si>
  <si>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</si>
  <si>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</si>
  <si>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</si>
  <si>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</si>
  <si>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</si>
  <si>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</si>
  <si>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</si>
  <si>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</si>
  <si>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</si>
  <si>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</si>
  <si>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</si>
  <si>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</si>
  <si>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</si>
  <si>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</si>
  <si>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</si>
  <si>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</si>
  <si>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</si>
  <si>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</si>
  <si>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</si>
  <si>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</si>
  <si>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</si>
  <si>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</si>
  <si>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</si>
  <si>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</si>
  <si>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</si>
  <si>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</si>
  <si>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</si>
  <si>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</si>
  <si>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</si>
  <si>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</si>
  <si>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</si>
  <si>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</si>
  <si>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</si>
  <si>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</si>
  <si>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</si>
  <si>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</si>
  <si>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</si>
  <si>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</si>
  <si>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</si>
  <si>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</si>
  <si>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</si>
  <si>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</si>
  <si>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</si>
  <si>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</si>
  <si>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</si>
  <si>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</si>
  <si>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</si>
  <si>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</si>
  <si>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</si>
  <si>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</si>
  <si>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</si>
  <si>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</si>
  <si>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</si>
  <si>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</si>
  <si>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</si>
  <si>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</si>
  <si>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</si>
  <si>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</si>
  <si>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</si>
  <si>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</si>
  <si>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</si>
  <si>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</si>
  <si>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</si>
  <si>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</si>
  <si>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</si>
  <si>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</si>
  <si>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</si>
  <si>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</si>
  <si>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</si>
  <si>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</si>
  <si>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</si>
  <si>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</si>
  <si>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</si>
  <si>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</si>
  <si>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</si>
  <si>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</si>
  <si>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</si>
  <si>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</si>
  <si>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</si>
  <si>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</si>
  <si>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</si>
  <si>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</si>
  <si>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</si>
  <si>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</si>
  <si>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</si>
  <si>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</si>
  <si>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</si>
  <si>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</si>
  <si>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</si>
  <si>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</si>
  <si>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</si>
  <si>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</si>
  <si>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</si>
  <si>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</si>
  <si>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</si>
  <si>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</si>
  <si>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</si>
  <si>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</si>
  <si>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</si>
  <si>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</si>
  <si>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</si>
  <si>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</si>
  <si>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</si>
  <si>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</si>
  <si>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</si>
  <si>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</si>
  <si>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</si>
  <si>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</si>
  <si>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</si>
  <si>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</si>
  <si>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</si>
  <si>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</si>
  <si>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</si>
  <si>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</si>
  <si>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</si>
  <si>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</si>
  <si>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</si>
  <si>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</si>
  <si>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</si>
  <si>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</si>
  <si>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</si>
  <si>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</si>
  <si>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</si>
  <si>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</si>
  <si>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</si>
  <si>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</si>
  <si>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</si>
  <si>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</si>
  <si>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</si>
  <si>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</si>
  <si>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</si>
  <si>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</si>
  <si>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</si>
  <si>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</si>
  <si>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</si>
  <si>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</si>
  <si>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</si>
  <si>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</si>
  <si>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</si>
  <si>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</si>
  <si>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</si>
  <si>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</si>
  <si>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</si>
  <si>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</si>
  <si>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</si>
  <si>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</si>
  <si>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</si>
  <si>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</si>
  <si>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</si>
  <si>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</si>
  <si>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</si>
  <si>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</si>
  <si>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</si>
  <si>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</si>
  <si>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</si>
  <si>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</si>
  <si>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</si>
  <si>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</si>
  <si>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</si>
  <si>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</si>
  <si>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</si>
  <si>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</si>
  <si>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</si>
  <si>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</si>
  <si>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</si>
  <si>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</si>
  <si>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</si>
  <si>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</si>
  <si>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</si>
  <si>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</si>
  <si>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</si>
  <si>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</si>
  <si>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</si>
  <si>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</si>
  <si>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</si>
  <si>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</si>
  <si>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</si>
  <si>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</si>
  <si>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</si>
  <si>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</si>
  <si>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</si>
  <si>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</si>
  <si>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</si>
  <si>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</si>
  <si>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</si>
  <si>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</si>
  <si>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</si>
  <si>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</si>
  <si>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</si>
  <si>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</si>
  <si>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</si>
  <si>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</si>
  <si>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</si>
  <si>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</si>
  <si>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</si>
  <si>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</si>
  <si>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</si>
  <si>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</si>
  <si>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</si>
  <si>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</si>
  <si>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</si>
  <si>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</si>
  <si>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</si>
  <si>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</si>
  <si>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</si>
  <si>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</si>
  <si>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</si>
  <si>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</si>
  <si>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</si>
  <si>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</si>
  <si>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</si>
  <si>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</si>
  <si>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</si>
  <si>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</si>
  <si>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</si>
  <si>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</si>
  <si>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</si>
  <si>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</si>
  <si>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</si>
  <si>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</si>
  <si>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</si>
  <si>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</si>
  <si>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</si>
  <si>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</si>
  <si>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</si>
  <si>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</si>
  <si>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</si>
  <si>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</si>
  <si>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</si>
  <si>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</si>
  <si>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</si>
  <si>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</si>
  <si>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</si>
  <si>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</si>
  <si>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</si>
  <si>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</si>
  <si>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</si>
  <si>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</si>
  <si>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</si>
  <si>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</si>
  <si>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</si>
  <si>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</si>
  <si>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</si>
  <si>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</si>
  <si>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</si>
  <si>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</si>
  <si>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</si>
  <si>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</si>
  <si>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</si>
  <si>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</si>
  <si>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</si>
  <si>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</si>
  <si>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</si>
  <si>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</si>
  <si>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</si>
  <si>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</si>
  <si>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</si>
  <si>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</si>
  <si>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</si>
  <si>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</si>
  <si>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</si>
  <si>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</si>
  <si>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</si>
  <si>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</si>
  <si>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</si>
  <si>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</si>
  <si>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</si>
  <si>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</si>
  <si>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</si>
  <si>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</si>
  <si>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</si>
  <si>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</si>
  <si>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</si>
  <si>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</si>
  <si>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</si>
  <si>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</si>
  <si>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</si>
  <si>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</si>
  <si>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</si>
  <si>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</si>
  <si>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</si>
  <si>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</si>
  <si>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</si>
  <si>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</si>
  <si>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</si>
  <si>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</si>
  <si>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</si>
  <si>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</si>
  <si>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</si>
  <si>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</si>
  <si>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</si>
  <si>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</si>
  <si>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</si>
  <si>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</si>
  <si>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</si>
  <si>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</si>
  <si>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</si>
  <si>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</si>
  <si>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</si>
  <si>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</si>
  <si>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</si>
  <si>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</si>
  <si>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</si>
  <si>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</si>
  <si>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</si>
  <si>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</si>
  <si>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</si>
  <si>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</si>
  <si>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</si>
  <si>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</si>
  <si>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</si>
  <si>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</si>
  <si>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</si>
  <si>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</si>
  <si>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</si>
  <si>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</si>
  <si>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</si>
  <si>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</si>
  <si>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</si>
  <si>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</si>
  <si>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</si>
  <si>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</si>
  <si>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</si>
  <si>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</si>
  <si>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</si>
  <si>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</si>
  <si>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</si>
  <si>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</si>
  <si>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</si>
  <si>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</si>
  <si>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</si>
  <si>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</si>
  <si>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</si>
  <si>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</si>
  <si>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</si>
  <si>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</si>
  <si>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</si>
  <si>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</si>
  <si>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</si>
  <si>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</si>
  <si>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</si>
  <si>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</si>
  <si>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</si>
  <si>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</si>
  <si>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</si>
  <si>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</si>
  <si>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</si>
  <si>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</si>
  <si>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</si>
  <si>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</si>
  <si>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</si>
  <si>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</si>
  <si>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</si>
  <si>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</si>
  <si>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</si>
  <si>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</si>
  <si>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</si>
  <si>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</si>
  <si>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</si>
  <si>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</si>
  <si>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</si>
  <si>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</si>
  <si>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</si>
  <si>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</si>
  <si>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</si>
  <si>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</si>
  <si>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</si>
  <si>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</si>
  <si>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</si>
  <si>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</si>
  <si>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</si>
  <si>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</si>
  <si>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</si>
  <si>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</si>
  <si>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</si>
  <si>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</si>
  <si>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</si>
  <si>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</si>
  <si>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</si>
  <si>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</si>
  <si>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</si>
  <si>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</si>
  <si>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</si>
  <si>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</si>
  <si>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</si>
  <si>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</si>
  <si>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</si>
  <si>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</si>
  <si>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</si>
  <si>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</si>
  <si>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</si>
  <si>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</si>
  <si>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</si>
  <si>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</si>
  <si>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</si>
  <si>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</si>
  <si>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</si>
  <si>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</si>
  <si>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</si>
  <si>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</si>
  <si>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</si>
  <si>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</si>
  <si>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</si>
  <si>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</si>
  <si>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</si>
  <si>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</si>
  <si>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</si>
  <si>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</si>
  <si>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</si>
  <si>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</si>
  <si>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</si>
  <si>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</si>
  <si>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</si>
  <si>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</si>
  <si>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</si>
  <si>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</si>
  <si>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</si>
  <si>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</si>
  <si>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</si>
  <si>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</si>
  <si>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</si>
  <si>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</si>
  <si>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</si>
  <si>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</si>
  <si>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</si>
  <si>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</si>
  <si>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</si>
  <si>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</si>
  <si>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</si>
  <si>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</si>
  <si>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</si>
  <si>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</si>
  <si>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</si>
  <si>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</si>
  <si>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</si>
  <si>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</si>
  <si>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</si>
  <si>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</si>
  <si>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</si>
  <si>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</si>
  <si>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</si>
  <si>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</si>
  <si>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</si>
  <si>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</si>
  <si>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</si>
  <si>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</si>
  <si>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</si>
  <si>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</si>
  <si>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</si>
  <si>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</si>
  <si>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</si>
  <si>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</si>
  <si>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</si>
  <si>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</si>
  <si>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</si>
  <si>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</si>
  <si>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</si>
  <si>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</si>
  <si>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</si>
  <si>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</si>
  <si>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</si>
  <si>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</si>
  <si>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</si>
  <si>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</si>
  <si>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</si>
  <si>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</si>
  <si>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</si>
  <si>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</si>
  <si>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</si>
  <si>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</si>
  <si>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</si>
  <si>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</si>
  <si>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</si>
  <si>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</si>
  <si>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</si>
  <si>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</si>
  <si>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</si>
  <si>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</si>
  <si>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</si>
  <si>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</si>
  <si>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</si>
  <si>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</si>
  <si>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</si>
  <si>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</si>
  <si>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</si>
  <si>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</si>
  <si>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</si>
  <si>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</si>
  <si>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</si>
  <si>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</si>
  <si>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</si>
  <si>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</si>
  <si>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</si>
  <si>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</si>
  <si>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</si>
  <si>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</si>
  <si>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</si>
  <si>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</si>
  <si>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</si>
  <si>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</si>
  <si>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</si>
  <si>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</si>
  <si>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</si>
  <si>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</si>
  <si>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</si>
  <si>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</si>
  <si>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</si>
  <si>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</si>
  <si>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</si>
  <si>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</si>
  <si>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</si>
  <si>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</si>
  <si>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</si>
  <si>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</si>
  <si>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</si>
  <si>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</si>
  <si>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</si>
  <si>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</si>
  <si>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</si>
  <si>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</si>
  <si>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</si>
  <si>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</si>
  <si>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</si>
  <si>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</si>
  <si>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</si>
  <si>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</si>
  <si>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</si>
  <si>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</si>
  <si>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</si>
  <si>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</si>
  <si>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</si>
  <si>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</si>
  <si>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</si>
  <si>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</si>
  <si>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</si>
  <si>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</si>
  <si>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</si>
  <si>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</si>
  <si>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</si>
  <si>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</si>
  <si>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</si>
  <si>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</si>
  <si>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</si>
  <si>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</si>
  <si>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</si>
  <si>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</si>
  <si>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</si>
  <si>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</si>
  <si>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</si>
  <si>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</si>
  <si>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</si>
  <si>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</si>
  <si>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</si>
  <si>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</si>
  <si>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</si>
  <si>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</si>
  <si>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</si>
  <si>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</si>
  <si>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</si>
  <si>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</si>
  <si>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</si>
  <si>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</si>
  <si>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</si>
  <si>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</si>
  <si>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</si>
  <si>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</si>
  <si>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</si>
  <si>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</si>
  <si>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</si>
  <si>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</si>
  <si>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</si>
  <si>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</si>
  <si>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</si>
  <si>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</si>
  <si>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</si>
  <si>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</si>
  <si>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</si>
  <si>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</si>
  <si>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</si>
  <si>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</si>
  <si>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</si>
  <si>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</si>
  <si>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</si>
  <si>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</si>
  <si>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</si>
  <si>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</si>
  <si>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</si>
  <si>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</si>
  <si>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</si>
  <si>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</si>
  <si>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</si>
  <si>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</si>
  <si>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</si>
  <si>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</si>
  <si>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</si>
  <si>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</si>
  <si>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</si>
  <si>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</si>
  <si>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</si>
  <si>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</si>
  <si>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</si>
  <si>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</si>
  <si>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</si>
  <si>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</si>
  <si>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</si>
  <si>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</si>
  <si>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</si>
  <si>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</si>
  <si>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</si>
  <si>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</si>
  <si>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</si>
  <si>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</si>
  <si>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</si>
  <si>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</si>
  <si>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</si>
  <si>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</si>
  <si>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</si>
  <si>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</si>
  <si>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</si>
  <si>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</si>
  <si>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</si>
  <si>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</si>
  <si>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</si>
  <si>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</si>
  <si>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</si>
  <si>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</si>
  <si>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</si>
  <si>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</si>
  <si>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</si>
  <si>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</si>
  <si>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</si>
  <si>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</si>
  <si>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</si>
  <si>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</si>
  <si>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</si>
  <si>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</si>
  <si>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</si>
  <si>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</si>
  <si>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</si>
  <si>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</si>
  <si>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</si>
  <si>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</si>
  <si>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</si>
  <si>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</si>
  <si>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</si>
  <si>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</si>
  <si>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</si>
  <si>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</si>
  <si>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</si>
  <si>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</si>
  <si>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</si>
  <si>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</si>
  <si>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</si>
  <si>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</si>
  <si>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</si>
  <si>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</si>
  <si>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</si>
  <si>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</si>
  <si>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</si>
  <si>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</si>
  <si>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</si>
  <si>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</si>
  <si>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</si>
  <si>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</si>
  <si>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</si>
  <si>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</si>
  <si>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</si>
  <si>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</si>
  <si>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</si>
  <si>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</si>
  <si>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</si>
  <si>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</si>
  <si>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</si>
  <si>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</si>
  <si>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</si>
  <si>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</si>
  <si>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</si>
  <si>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</si>
  <si>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</si>
  <si>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</si>
  <si>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</si>
  <si>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</si>
  <si>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</si>
  <si>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</si>
  <si>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</si>
  <si>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</si>
  <si>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</si>
  <si>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</si>
  <si>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</si>
  <si>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</si>
  <si>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</si>
  <si>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</si>
  <si>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</si>
  <si>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</si>
  <si>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</si>
  <si>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</si>
  <si>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</si>
  <si>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</si>
  <si>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</si>
  <si>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</si>
  <si>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</si>
  <si>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</si>
  <si>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</si>
  <si>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</si>
  <si>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</si>
  <si>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</si>
  <si>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</si>
  <si>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</si>
  <si>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</si>
  <si>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</si>
  <si>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</si>
  <si>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</si>
  <si>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</si>
  <si>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</si>
  <si>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</si>
  <si>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</si>
  <si>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</si>
  <si>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</si>
  <si>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</si>
  <si>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</si>
  <si>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</si>
  <si>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</si>
  <si>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</si>
  <si>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</si>
  <si>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</si>
  <si>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</si>
  <si>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</si>
  <si>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</si>
  <si>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</si>
  <si>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</si>
  <si>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</si>
  <si>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</si>
  <si>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</si>
  <si>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</si>
  <si>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</si>
  <si>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</si>
  <si>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</si>
  <si>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</si>
  <si>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</si>
  <si>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</si>
  <si>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</si>
  <si>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</si>
  <si>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</si>
  <si>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</si>
  <si>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</si>
  <si>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</si>
  <si>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</si>
  <si>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</si>
  <si>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</si>
  <si>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</si>
  <si>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</si>
  <si>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</si>
  <si>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</si>
  <si>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</si>
  <si>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</si>
  <si>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</si>
  <si>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</si>
  <si>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</si>
  <si>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</si>
  <si>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</si>
  <si>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</si>
  <si>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</si>
  <si>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</si>
  <si>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</si>
  <si>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</si>
  <si>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</si>
  <si>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</si>
  <si>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</si>
  <si>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</si>
  <si>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</si>
  <si>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</si>
  <si>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</si>
  <si>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</si>
  <si>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</si>
  <si>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</si>
  <si>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</si>
  <si>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</si>
  <si>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</si>
  <si>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</si>
  <si>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</si>
  <si>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</si>
  <si>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</si>
  <si>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</si>
  <si>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</si>
  <si>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</si>
  <si>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</si>
  <si>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</si>
  <si>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</si>
  <si>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</si>
  <si>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</si>
  <si>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</si>
  <si>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</si>
  <si>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</si>
  <si>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</si>
  <si>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</si>
  <si>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</si>
  <si>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</si>
  <si>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</si>
  <si>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</si>
  <si>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</si>
  <si>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</si>
  <si>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</si>
  <si>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</si>
  <si>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</si>
  <si>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</si>
  <si>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</si>
  <si>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</si>
  <si>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</si>
  <si>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</si>
  <si>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</si>
  <si>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</si>
  <si>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</si>
  <si>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</si>
  <si>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</si>
  <si>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</si>
  <si>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</si>
  <si>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</si>
  <si>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</si>
  <si>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</si>
  <si>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</si>
  <si>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</si>
  <si>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</si>
  <si>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</si>
  <si>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</si>
  <si>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</si>
  <si>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</si>
  <si>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</si>
  <si>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</si>
  <si>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</si>
  <si>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</si>
  <si>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</si>
  <si>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</si>
  <si>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</si>
  <si>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</si>
  <si>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</si>
  <si>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</si>
  <si>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</si>
  <si>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</si>
  <si>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</si>
  <si>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</si>
  <si>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</si>
  <si>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</si>
  <si>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</si>
  <si>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</si>
  <si>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</si>
  <si>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</si>
  <si>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</si>
  <si>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</si>
  <si>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</si>
  <si>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</si>
  <si>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</si>
  <si>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</si>
  <si>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</si>
  <si>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</si>
  <si>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</si>
  <si>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</si>
  <si>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</si>
  <si>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</si>
  <si>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</si>
  <si>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</si>
  <si>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</si>
  <si>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</si>
  <si>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</si>
  <si>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</si>
  <si>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</si>
  <si>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</si>
  <si>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</si>
  <si>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</si>
  <si>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</si>
  <si>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</si>
  <si>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</si>
  <si>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</si>
  <si>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</si>
  <si>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</si>
  <si>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</si>
  <si>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</si>
  <si>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</si>
  <si>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</si>
  <si>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</si>
  <si>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</si>
  <si>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</si>
  <si>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</si>
  <si>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</si>
  <si>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</si>
  <si>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</si>
  <si>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</si>
  <si>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</si>
  <si>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</si>
  <si>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</si>
  <si>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</si>
  <si>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</si>
  <si>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</si>
  <si>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</si>
  <si>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</si>
  <si>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</si>
  <si>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</si>
  <si>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</si>
  <si>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</si>
  <si>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</si>
  <si>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</si>
  <si>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</si>
  <si>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</si>
  <si>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</si>
  <si>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</si>
  <si>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</si>
  <si>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</si>
  <si>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</si>
  <si>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</si>
  <si>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</si>
  <si>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</si>
  <si>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</si>
  <si>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</si>
  <si>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</si>
  <si>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</si>
  <si>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</si>
  <si>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</si>
  <si>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</si>
  <si>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</si>
  <si>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</si>
  <si>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</si>
  <si>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</si>
  <si>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</si>
  <si>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</si>
  <si>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</si>
  <si>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</si>
  <si>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</si>
  <si>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</si>
  <si>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</si>
  <si>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</si>
  <si>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</si>
  <si>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</si>
  <si>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</si>
  <si>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</si>
  <si>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</si>
  <si>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</si>
  <si>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</si>
  <si>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</si>
  <si>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</si>
  <si>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</si>
  <si>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</si>
  <si>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</si>
  <si>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</si>
  <si>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</si>
  <si>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</si>
  <si>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</si>
  <si>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</si>
  <si>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</si>
  <si>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</si>
  <si>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</si>
  <si>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</si>
  <si>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</si>
  <si>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</si>
  <si>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</si>
  <si>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</si>
  <si>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</si>
  <si>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</si>
  <si>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</si>
  <si>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</si>
  <si>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</si>
  <si>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</si>
  <si>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</si>
  <si>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</si>
  <si>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</si>
  <si>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</si>
  <si>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</si>
  <si>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</si>
  <si>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</si>
  <si>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</si>
  <si>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</si>
  <si>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</si>
  <si>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</si>
  <si>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</si>
  <si>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</si>
  <si>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</si>
  <si>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</si>
  <si>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</si>
  <si>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</si>
  <si>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</si>
  <si>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</si>
  <si>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</si>
  <si>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</si>
  <si>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</si>
  <si>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</si>
  <si>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</si>
  <si>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</si>
  <si>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</si>
  <si>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</si>
  <si>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</si>
  <si>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</si>
  <si>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</si>
  <si>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</si>
  <si>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</si>
  <si>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</si>
  <si>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</si>
  <si>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</si>
  <si>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</si>
  <si>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</si>
  <si>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</si>
  <si>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</si>
  <si>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</si>
  <si>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</si>
  <si>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</si>
  <si>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</si>
  <si>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</si>
  <si>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</si>
  <si>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</si>
  <si>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</si>
  <si>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</si>
  <si>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</si>
  <si>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</si>
  <si>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</si>
  <si>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</si>
  <si>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</si>
  <si>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</si>
  <si>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</si>
  <si>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</si>
  <si>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</si>
  <si>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</si>
  <si>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</si>
  <si>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</si>
  <si>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</si>
  <si>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</si>
  <si>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</si>
  <si>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</si>
  <si>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</si>
  <si>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</si>
  <si>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</si>
  <si>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</si>
  <si>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</si>
  <si>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</si>
  <si>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</si>
  <si>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</si>
  <si>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</si>
  <si>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</si>
  <si>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</si>
  <si>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</si>
  <si>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</si>
  <si>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</si>
  <si>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</si>
  <si>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</si>
  <si>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</si>
  <si>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</si>
  <si>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</si>
  <si>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</si>
  <si>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</si>
  <si>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</si>
  <si>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</si>
  <si>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</si>
  <si>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</si>
  <si>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</si>
  <si>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</si>
  <si>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</si>
  <si>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</si>
  <si>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</si>
  <si>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</si>
  <si>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</si>
  <si>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</si>
  <si>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</si>
  <si>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</si>
  <si>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</si>
  <si>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</si>
  <si>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</si>
  <si>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</si>
  <si>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</si>
  <si>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</si>
  <si>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</si>
  <si>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</si>
  <si>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</si>
  <si>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</si>
  <si>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</si>
  <si>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</si>
  <si>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</si>
  <si>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</si>
  <si>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</si>
  <si>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</si>
  <si>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</si>
  <si>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</si>
  <si>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</si>
  <si>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</si>
  <si>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</si>
  <si>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</si>
  <si>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</si>
  <si>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</si>
  <si>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</si>
  <si>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</si>
  <si>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</si>
  <si>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</si>
  <si>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</si>
  <si>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</si>
  <si>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</si>
  <si>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</si>
  <si>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</si>
  <si>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</si>
  <si>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</si>
  <si>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</si>
  <si>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</si>
  <si>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</si>
  <si>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</si>
  <si>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</si>
  <si>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</si>
  <si>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</si>
  <si>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</si>
  <si>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</si>
  <si>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</si>
  <si>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</si>
  <si>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</si>
  <si>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</si>
  <si>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</si>
  <si>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</si>
  <si>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</si>
  <si>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</si>
  <si>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</si>
  <si>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</si>
  <si>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</si>
  <si>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</si>
  <si>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</si>
  <si>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</si>
  <si>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</si>
  <si>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</si>
  <si>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</si>
  <si>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</si>
  <si>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</si>
  <si>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</si>
  <si>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</si>
  <si>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</si>
  <si>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</si>
  <si>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</si>
  <si>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</si>
  <si>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</si>
  <si>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</si>
  <si>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</si>
  <si>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</si>
  <si>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</si>
  <si>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</si>
  <si>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</si>
  <si>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</si>
  <si>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</si>
  <si>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</si>
  <si>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</si>
  <si>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</si>
  <si>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</si>
  <si>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</si>
  <si>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</si>
  <si>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</si>
  <si>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</si>
  <si>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</si>
  <si>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</si>
  <si>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</si>
  <si>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</si>
  <si>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</si>
  <si>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</si>
  <si>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</si>
  <si>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</si>
  <si>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</si>
  <si>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</si>
  <si>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</si>
  <si>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</si>
  <si>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</si>
  <si>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</si>
  <si>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</si>
  <si>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</si>
  <si>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</si>
  <si>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</si>
  <si>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</si>
  <si>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</si>
  <si>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</si>
  <si>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</si>
  <si>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</si>
  <si>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</si>
  <si>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</si>
  <si>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</si>
  <si>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</si>
  <si>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</si>
  <si>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</si>
  <si>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</si>
  <si>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</si>
  <si>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</si>
  <si>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</si>
  <si>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</si>
  <si>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</si>
  <si>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</si>
  <si>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</si>
  <si>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</si>
  <si>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</si>
  <si>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</si>
  <si>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</si>
  <si>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</si>
  <si>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</si>
  <si>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</si>
  <si>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</si>
  <si>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</si>
  <si>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</si>
  <si>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</si>
  <si>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</si>
  <si>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</si>
  <si>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</si>
  <si>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</si>
  <si>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</si>
  <si>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</si>
  <si>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</si>
  <si>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</si>
  <si>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</si>
  <si>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</si>
  <si>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</si>
  <si>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</si>
  <si>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</si>
  <si>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</si>
  <si>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</si>
  <si>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</si>
  <si>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</si>
  <si>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</si>
  <si>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</si>
  <si>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</si>
  <si>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</si>
  <si>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</si>
  <si>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</si>
  <si>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</si>
  <si>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</si>
  <si>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</si>
  <si>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</si>
  <si>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</si>
  <si>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</si>
  <si>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</si>
  <si>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</si>
  <si>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</si>
  <si>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</si>
  <si>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</si>
  <si>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</si>
  <si>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</si>
  <si>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</si>
  <si>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</si>
  <si>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</si>
  <si>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</si>
  <si>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</si>
  <si>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</si>
  <si>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</si>
  <si>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</si>
  <si>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</si>
  <si>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</si>
  <si>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</si>
  <si>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</si>
  <si>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</si>
  <si>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</si>
  <si>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</si>
  <si>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</si>
  <si>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</si>
  <si>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</si>
  <si>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</si>
  <si>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</si>
  <si>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</si>
  <si>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</si>
  <si>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</si>
  <si>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</si>
  <si>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</si>
  <si>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</si>
  <si>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</si>
  <si>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</si>
  <si>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</si>
  <si>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</si>
  <si>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</si>
  <si>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</si>
  <si>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</si>
  <si>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</si>
  <si>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</si>
  <si>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</si>
  <si>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</si>
  <si>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</si>
  <si>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</si>
  <si>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</si>
  <si>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</si>
  <si>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</si>
  <si>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</si>
  <si>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</si>
  <si>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</si>
  <si>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</si>
  <si>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</si>
  <si>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</si>
  <si>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</si>
  <si>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</si>
  <si>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</si>
  <si>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</si>
  <si>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</si>
  <si>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</si>
  <si>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</si>
  <si>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</si>
  <si>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</si>
  <si>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</si>
  <si>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</si>
  <si>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</si>
  <si>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</si>
  <si>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</si>
  <si>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</si>
  <si>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</si>
  <si>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</si>
  <si>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</si>
  <si>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</si>
  <si>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</si>
  <si>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</si>
  <si>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</si>
  <si>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</si>
  <si>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</si>
  <si>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</si>
  <si>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</si>
  <si>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</si>
  <si>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</si>
  <si>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</si>
  <si>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</si>
  <si>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</si>
  <si>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</si>
  <si>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</si>
  <si>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</si>
  <si>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</si>
  <si>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</si>
  <si>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</si>
  <si>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</si>
  <si>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</si>
  <si>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</si>
  <si>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</si>
  <si>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</si>
  <si>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</si>
  <si>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</si>
  <si>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</si>
  <si>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</si>
  <si>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</si>
  <si>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</si>
  <si>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</si>
  <si>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</si>
  <si>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</si>
  <si>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</si>
  <si>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</si>
  <si>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</si>
  <si>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</si>
  <si>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</si>
  <si>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</si>
  <si>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</si>
  <si>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</si>
  <si>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</si>
  <si>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</si>
  <si>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</si>
  <si>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</si>
  <si>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</si>
  <si>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</si>
  <si>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</si>
  <si>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</si>
  <si>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</si>
  <si>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</si>
  <si>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</si>
  <si>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</si>
  <si>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</si>
  <si>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</si>
  <si>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</si>
  <si>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</si>
  <si>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</si>
  <si>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</si>
  <si>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</si>
  <si>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</si>
  <si>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</si>
  <si>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</si>
  <si>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</si>
  <si>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</si>
  <si>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</si>
  <si>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</si>
  <si>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</si>
  <si>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</si>
  <si>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</si>
  <si>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</si>
  <si>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</si>
  <si>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</si>
  <si>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</si>
  <si>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</si>
  <si>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</si>
  <si>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</si>
  <si>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</si>
  <si>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</si>
  <si>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</si>
  <si>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</si>
  <si>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</si>
  <si>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</si>
  <si>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</si>
  <si>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</si>
  <si>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</si>
  <si>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</si>
  <si>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</si>
  <si>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</si>
  <si>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</si>
  <si>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</si>
  <si>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</si>
  <si>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</si>
  <si>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</si>
  <si>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</si>
  <si>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</si>
  <si>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</si>
  <si>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</si>
  <si>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</si>
  <si>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</si>
  <si>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</si>
  <si>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</si>
  <si>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</si>
  <si>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</si>
  <si>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</si>
  <si>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</si>
  <si>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</si>
  <si>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</si>
  <si>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</si>
  <si>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</si>
  <si>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</si>
  <si>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</si>
  <si>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</si>
  <si>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</si>
  <si>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</si>
  <si>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</si>
  <si>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</si>
  <si>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</si>
  <si>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</si>
  <si>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</si>
  <si>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</si>
  <si>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</si>
  <si>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</si>
  <si>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</si>
  <si>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</si>
  <si>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</si>
  <si>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</si>
  <si>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</si>
  <si>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</si>
  <si>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</si>
  <si>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</si>
  <si>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</si>
  <si>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</si>
  <si>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</si>
  <si>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</si>
  <si>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</si>
  <si>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</si>
  <si>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</si>
  <si>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</si>
  <si>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</si>
  <si>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</si>
  <si>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</si>
  <si>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</si>
  <si>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</si>
  <si>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</si>
  <si>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</si>
  <si>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</si>
  <si>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</si>
  <si>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</si>
  <si>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</si>
  <si>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</si>
  <si>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</si>
  <si>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</si>
  <si>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</si>
  <si>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</si>
  <si>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</si>
  <si>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</si>
  <si>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</si>
  <si>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</si>
  <si>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</si>
  <si>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</si>
  <si>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</si>
  <si>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</si>
  <si>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</si>
  <si>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</si>
  <si>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</si>
  <si>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</si>
  <si>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</si>
  <si>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</si>
  <si>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</si>
  <si>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</si>
  <si>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</si>
  <si>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</si>
  <si>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</si>
  <si>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</si>
  <si>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</si>
  <si>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</si>
  <si>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</si>
  <si>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</si>
  <si>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</si>
  <si>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</si>
  <si>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</si>
  <si>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</si>
  <si>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</si>
  <si>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</si>
  <si>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</si>
  <si>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</si>
  <si>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</si>
  <si>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</si>
  <si>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</si>
  <si>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</si>
  <si>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</si>
  <si>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</si>
  <si>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</si>
  <si>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</si>
  <si>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</si>
  <si>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</si>
  <si>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</si>
  <si>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</si>
  <si>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</si>
  <si>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</si>
  <si>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</si>
  <si>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</si>
  <si>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</si>
  <si>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</si>
  <si>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</si>
  <si>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</si>
  <si>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</si>
  <si>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</si>
  <si>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</si>
  <si>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</si>
  <si>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</si>
  <si>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</si>
  <si>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</si>
  <si>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</si>
  <si>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</si>
  <si>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</si>
  <si>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</si>
  <si>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</si>
  <si>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</si>
  <si>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</si>
  <si>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</si>
  <si>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</si>
  <si>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</si>
  <si>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</si>
  <si>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</si>
  <si>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</si>
  <si>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</si>
  <si>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</si>
  <si>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</si>
  <si>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</si>
  <si>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</si>
  <si>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</si>
  <si>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</si>
  <si>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</si>
  <si>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</si>
  <si>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</si>
  <si>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</si>
  <si>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</si>
  <si>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</si>
  <si>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</si>
  <si>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</si>
  <si>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</si>
  <si>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</si>
  <si>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</si>
  <si>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</si>
  <si>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</si>
  <si>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</si>
  <si>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</si>
  <si>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</si>
  <si>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</si>
  <si>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</si>
  <si>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</si>
  <si>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</si>
  <si>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</si>
  <si>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</si>
  <si>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</si>
  <si>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</si>
  <si>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</si>
  <si>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</si>
  <si>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</si>
  <si>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</si>
  <si>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</si>
  <si>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</si>
  <si>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</si>
  <si>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</si>
  <si>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</si>
  <si>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</si>
  <si>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</si>
  <si>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</si>
  <si>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</si>
  <si>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</si>
  <si>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</si>
  <si>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</si>
  <si>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</si>
  <si>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</si>
  <si>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</si>
  <si>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</si>
  <si>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</si>
  <si>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</si>
  <si>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</si>
  <si>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</si>
  <si>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</si>
  <si>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</si>
  <si>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</si>
  <si>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</si>
  <si>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</si>
  <si>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</si>
  <si>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</si>
  <si>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</si>
  <si>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</si>
  <si>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</si>
  <si>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</si>
  <si>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</si>
  <si>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</si>
  <si>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</si>
  <si>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</si>
  <si>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</si>
  <si>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</si>
  <si>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</si>
  <si>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</si>
  <si>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</si>
  <si>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</si>
  <si>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</si>
  <si>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</si>
  <si>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</si>
  <si>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</si>
  <si>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</si>
  <si>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</si>
  <si>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</si>
  <si>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</si>
  <si>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</si>
  <si>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</si>
  <si>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</si>
  <si>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</si>
  <si>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</si>
  <si>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</si>
  <si>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</si>
  <si>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</si>
  <si>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</si>
  <si>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</si>
  <si>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</si>
  <si>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</si>
  <si>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</si>
  <si>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</si>
  <si>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</si>
  <si>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</si>
  <si>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</si>
  <si>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</si>
  <si>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</si>
  <si>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</si>
  <si>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</si>
  <si>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</si>
  <si>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</si>
  <si>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</si>
  <si>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</si>
  <si>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</si>
  <si>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</si>
  <si>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</si>
  <si>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</si>
  <si>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</si>
  <si>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</si>
  <si>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</si>
  <si>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</si>
  <si>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</si>
  <si>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</si>
  <si>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</si>
  <si>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</si>
  <si>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</si>
  <si>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</si>
  <si>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</si>
  <si>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</si>
  <si>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</si>
  <si>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</si>
  <si>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</si>
  <si>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</si>
  <si>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</si>
  <si>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</si>
  <si>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</si>
  <si>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</si>
  <si>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</si>
  <si>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</si>
  <si>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</si>
  <si>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</si>
  <si>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</si>
  <si>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</si>
  <si>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</si>
  <si>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</si>
  <si>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</si>
  <si>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</si>
  <si>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</si>
  <si>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</si>
  <si>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</si>
  <si>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</si>
  <si>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</si>
  <si>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</si>
  <si>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</si>
  <si>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</si>
  <si>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</si>
  <si>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</si>
  <si>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</si>
  <si>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</si>
  <si>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</si>
  <si>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</si>
  <si>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</si>
  <si>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</si>
  <si>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</si>
  <si>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</si>
  <si>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</si>
  <si>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</si>
  <si>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</si>
  <si>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</si>
  <si>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</si>
  <si>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</si>
  <si>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</si>
  <si>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</si>
  <si>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</si>
  <si>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</si>
  <si>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</si>
  <si>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</si>
  <si>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</si>
  <si>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</si>
  <si>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</si>
  <si>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</si>
  <si>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</si>
  <si>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</si>
  <si>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</si>
  <si>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</si>
  <si>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</si>
  <si>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</si>
  <si>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</si>
  <si>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</si>
  <si>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</si>
  <si>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</si>
  <si>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</si>
  <si>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</si>
  <si>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</si>
  <si>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</si>
  <si>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</si>
  <si>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</si>
  <si>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</si>
  <si>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</si>
  <si>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</si>
  <si>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</si>
  <si>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</si>
  <si>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</si>
  <si>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</si>
  <si>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</si>
  <si>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</si>
  <si>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</si>
  <si>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</si>
  <si>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</si>
  <si>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</si>
  <si>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</si>
  <si>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</si>
  <si>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</si>
  <si>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</si>
  <si>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</si>
  <si>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</si>
  <si>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</si>
  <si>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</si>
  <si>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</si>
  <si>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</si>
  <si>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</si>
  <si>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</si>
  <si>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</si>
  <si>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</si>
  <si>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</si>
  <si>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</si>
  <si>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</si>
  <si>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</si>
  <si>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</si>
  <si>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</si>
  <si>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</si>
  <si>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</si>
  <si>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</si>
  <si>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</si>
  <si>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</si>
  <si>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</si>
  <si>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</si>
  <si>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</si>
  <si>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</si>
  <si>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</si>
  <si>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</si>
  <si>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</si>
  <si>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</si>
  <si>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</si>
  <si>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</si>
  <si>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</si>
  <si>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</si>
  <si>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</si>
  <si>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</si>
  <si>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</si>
  <si>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</si>
  <si>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</si>
  <si>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</si>
  <si>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</si>
  <si>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</si>
  <si>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</si>
  <si>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</si>
  <si>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</si>
  <si>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</si>
  <si>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</si>
  <si>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</si>
  <si>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</si>
  <si>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</si>
  <si>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</si>
  <si>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</si>
  <si>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</si>
  <si>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</si>
  <si>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</si>
  <si>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</si>
  <si>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</si>
  <si>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</si>
  <si>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</si>
  <si>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</si>
  <si>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</si>
  <si>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</si>
  <si>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</si>
  <si>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</si>
  <si>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</si>
  <si>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</si>
  <si>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</si>
  <si>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</si>
  <si>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</si>
  <si>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</si>
  <si>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</si>
  <si>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</si>
  <si>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</si>
  <si>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</si>
  <si>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</si>
  <si>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</si>
  <si>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</si>
  <si>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</si>
  <si>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</si>
  <si>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</si>
  <si>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</si>
  <si>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</si>
  <si>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</si>
  <si>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</si>
  <si>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</si>
  <si>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</si>
  <si>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</si>
  <si>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</si>
  <si>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</si>
  <si>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</si>
  <si>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</si>
  <si>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</si>
  <si>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</si>
  <si>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</si>
  <si>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</si>
  <si>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</si>
  <si>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</si>
  <si>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</si>
  <si>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</si>
  <si>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</si>
  <si>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</si>
  <si>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</si>
  <si>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</si>
  <si>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</si>
  <si>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</si>
  <si>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</si>
  <si>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</si>
  <si>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</si>
  <si>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</si>
  <si>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</si>
  <si>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</si>
  <si>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</si>
  <si>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</si>
  <si>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</si>
  <si>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</si>
  <si>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</si>
  <si>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</si>
  <si>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</si>
  <si>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</si>
  <si>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</si>
  <si>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</si>
  <si>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</si>
  <si>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</si>
  <si>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</si>
  <si>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</si>
  <si>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</si>
  <si>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</si>
  <si>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</si>
  <si>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</si>
  <si>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</si>
  <si>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</si>
  <si>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</si>
  <si>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</si>
  <si>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</si>
  <si>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</si>
  <si>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</si>
  <si>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</si>
  <si>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</si>
  <si>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</si>
  <si>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</si>
  <si>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</si>
  <si>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</si>
  <si>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</si>
  <si>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</si>
  <si>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</si>
  <si>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</si>
  <si>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</si>
  <si>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</si>
  <si>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</si>
  <si>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</si>
  <si>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</si>
  <si>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</si>
  <si>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</si>
  <si>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</si>
  <si>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</si>
  <si>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</si>
  <si>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</si>
  <si>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</si>
  <si>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</si>
  <si>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</si>
  <si>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</si>
  <si>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</si>
  <si>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</si>
  <si>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</si>
  <si>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</si>
  <si>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</si>
  <si>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</si>
  <si>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</si>
  <si>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</si>
  <si>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</si>
  <si>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</si>
  <si>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</si>
  <si>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</si>
  <si>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</si>
  <si>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</si>
  <si>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</si>
  <si>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</si>
  <si>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</si>
  <si>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</si>
  <si>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</si>
  <si>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</si>
  <si>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</si>
  <si>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</si>
  <si>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</si>
  <si>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</si>
  <si>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</si>
  <si>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</si>
  <si>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</si>
  <si>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</si>
  <si>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</si>
  <si>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</si>
  <si>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</si>
  <si>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</si>
  <si>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</si>
  <si>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</si>
  <si>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</si>
  <si>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</si>
  <si>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</si>
  <si>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</si>
  <si>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</si>
  <si>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</si>
  <si>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</si>
  <si>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</si>
  <si>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</si>
  <si>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</si>
  <si>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</si>
  <si>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</si>
  <si>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</si>
  <si>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</si>
  <si>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</si>
  <si>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</si>
  <si>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</si>
  <si>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</si>
  <si>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</si>
  <si>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</si>
  <si>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</si>
  <si>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</si>
  <si>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</si>
  <si>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</si>
  <si>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</si>
  <si>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</si>
  <si>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</si>
  <si>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</si>
  <si>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</si>
  <si>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</si>
  <si>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</si>
  <si>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</si>
  <si>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</si>
  <si>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</si>
  <si>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</si>
  <si>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</si>
  <si>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</si>
  <si>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</si>
  <si>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</si>
  <si>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</si>
  <si>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</si>
  <si>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</si>
  <si>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</si>
  <si>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</si>
  <si>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</si>
  <si>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</si>
  <si>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</si>
  <si>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</si>
  <si>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</si>
  <si>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</si>
  <si>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</si>
  <si>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</si>
  <si>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</si>
  <si>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</si>
  <si>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</si>
  <si>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</si>
  <si>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</si>
  <si>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</si>
  <si>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</si>
  <si>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</si>
  <si>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</si>
  <si>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</si>
  <si>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</si>
  <si>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</si>
  <si>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</si>
  <si>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</si>
  <si>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</si>
  <si>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</si>
  <si>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</si>
  <si>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</si>
  <si>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</si>
  <si>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</si>
  <si>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</si>
  <si>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</si>
  <si>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</si>
  <si>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</si>
  <si>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</si>
  <si>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</si>
  <si>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</si>
  <si>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</si>
  <si>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</si>
  <si>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</si>
  <si>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</si>
  <si>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</si>
  <si>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</si>
  <si>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</si>
  <si>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</si>
  <si>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</si>
  <si>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</si>
  <si>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</si>
  <si>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</si>
  <si>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</si>
  <si>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</si>
  <si>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</si>
  <si>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</si>
  <si>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</si>
  <si>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</si>
  <si>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</si>
  <si>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</si>
  <si>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</si>
  <si>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</si>
  <si>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</si>
  <si>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</si>
  <si>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</si>
  <si>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</si>
  <si>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</si>
  <si>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</si>
  <si>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</si>
  <si>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</si>
  <si>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</si>
  <si>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</si>
  <si>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</si>
  <si>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</si>
  <si>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</si>
  <si>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</si>
  <si>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</si>
  <si>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</si>
  <si>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</si>
  <si>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</si>
  <si>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</si>
  <si>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</si>
  <si>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</si>
  <si>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</si>
  <si>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</si>
  <si>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</si>
  <si>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</si>
  <si>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</si>
  <si>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</si>
  <si>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</si>
  <si>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</si>
  <si>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</si>
  <si>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</si>
  <si>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</si>
  <si>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</si>
  <si>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</si>
  <si>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</si>
  <si>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</si>
  <si>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</si>
  <si>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</si>
  <si>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</si>
  <si>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</si>
  <si>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</si>
  <si>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</si>
  <si>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</si>
  <si>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</si>
  <si>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</si>
  <si>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</si>
  <si>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</si>
  <si>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</si>
  <si>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</si>
  <si>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</si>
  <si>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</si>
  <si>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</si>
  <si>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</si>
  <si>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</si>
  <si>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</si>
  <si>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</si>
  <si>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</si>
  <si>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</si>
  <si>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</si>
  <si>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</si>
  <si>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</si>
  <si>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</si>
  <si>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</si>
  <si>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</si>
  <si>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</si>
  <si>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</si>
  <si>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</si>
  <si>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</si>
  <si>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</si>
  <si>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</si>
  <si>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</si>
  <si>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</si>
  <si>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</si>
  <si>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</si>
  <si>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</si>
  <si>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</si>
  <si>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</si>
  <si>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</si>
  <si>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</si>
  <si>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</si>
  <si>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</si>
  <si>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</si>
  <si>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</si>
  <si>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</si>
  <si>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</si>
  <si>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</si>
  <si>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</si>
  <si>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</si>
  <si>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</si>
  <si>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</si>
  <si>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</si>
  <si>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</si>
  <si>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</si>
  <si>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</si>
  <si>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</si>
  <si>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</si>
  <si>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</si>
  <si>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</si>
  <si>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</si>
  <si>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</si>
  <si>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</si>
  <si>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</si>
  <si>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</si>
  <si>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</si>
  <si>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</si>
  <si>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</si>
  <si>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</si>
  <si>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</si>
  <si>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</si>
  <si>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</si>
  <si>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</si>
  <si>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</si>
  <si>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</si>
  <si>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</si>
  <si>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</si>
  <si>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</si>
  <si>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</si>
  <si>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</si>
  <si>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</si>
  <si>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</si>
  <si>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</si>
  <si>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</si>
  <si>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</si>
  <si>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</si>
  <si>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</si>
  <si>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</si>
  <si>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</si>
  <si>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</si>
  <si>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</si>
  <si>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</si>
  <si>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</si>
  <si>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</si>
  <si>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</si>
  <si>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</si>
  <si>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</si>
  <si>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</si>
  <si>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</si>
  <si>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</si>
  <si>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</si>
  <si>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</si>
  <si>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</si>
  <si>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</si>
  <si>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</si>
  <si>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</si>
  <si>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</si>
  <si>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</si>
  <si>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</si>
  <si>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</si>
  <si>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</si>
  <si>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</si>
  <si>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</si>
  <si>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</si>
  <si>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</si>
  <si>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</si>
  <si>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</si>
  <si>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</si>
  <si>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</si>
  <si>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</si>
  <si>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</si>
  <si>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</si>
  <si>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</si>
  <si>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</si>
  <si>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</si>
  <si>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</si>
  <si>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</si>
  <si>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</si>
  <si>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</si>
  <si>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</si>
  <si>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</si>
  <si>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</si>
  <si>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</si>
  <si>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</si>
  <si>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</si>
  <si>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</si>
  <si>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</si>
  <si>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</si>
  <si>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</si>
  <si>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</si>
  <si>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</si>
  <si>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</si>
  <si>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</si>
  <si>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</si>
  <si>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</si>
  <si>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</si>
  <si>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</si>
  <si>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</si>
  <si>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</si>
  <si>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</si>
  <si>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</si>
  <si>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</si>
  <si>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</si>
  <si>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</si>
  <si>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</si>
  <si>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</si>
  <si>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</si>
  <si>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</si>
  <si>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</si>
  <si>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</si>
  <si>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</si>
  <si>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</si>
  <si>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</si>
  <si>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</si>
  <si>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</si>
  <si>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</si>
  <si>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</si>
  <si>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</si>
  <si>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</si>
  <si>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</si>
  <si>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</si>
  <si>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</si>
  <si>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</si>
  <si>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</si>
  <si>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</si>
  <si>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</si>
  <si>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</si>
  <si>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</si>
  <si>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</si>
  <si>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</si>
  <si>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</si>
  <si>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</si>
  <si>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</si>
  <si>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</si>
  <si>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</si>
  <si>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</si>
  <si>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</si>
  <si>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</si>
  <si>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</si>
  <si>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</si>
  <si>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</si>
  <si>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</si>
  <si>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</si>
  <si>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</si>
  <si>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</si>
  <si>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</si>
  <si>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</si>
  <si>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</si>
  <si>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</si>
  <si>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</si>
  <si>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</si>
  <si>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</si>
  <si>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</si>
  <si>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</si>
  <si>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</si>
  <si>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</si>
  <si>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</si>
  <si>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</si>
  <si>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</si>
  <si>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</si>
  <si>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</si>
  <si>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</si>
  <si>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</si>
  <si>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</si>
  <si>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</si>
  <si>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</si>
  <si>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</si>
  <si>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</si>
  <si>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</si>
  <si>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</si>
  <si>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</si>
  <si>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</si>
  <si>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</si>
  <si>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</si>
  <si>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</si>
  <si>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</si>
  <si>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</si>
  <si>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</si>
  <si>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</si>
  <si>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</si>
  <si>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</si>
  <si>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</si>
  <si>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</si>
  <si>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</si>
  <si>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</si>
  <si>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</si>
  <si>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</si>
  <si>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</si>
  <si>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</si>
  <si>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</si>
  <si>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</si>
  <si>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</si>
  <si>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</si>
  <si>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</si>
  <si>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</si>
  <si>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</si>
  <si>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</si>
  <si>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</si>
  <si>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</si>
  <si>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</si>
  <si>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</si>
  <si>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</si>
  <si>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</si>
  <si>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</si>
  <si>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</si>
  <si>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</si>
  <si>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</si>
  <si>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</si>
  <si>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</si>
  <si>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</si>
  <si>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</si>
  <si>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</si>
  <si>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</si>
  <si>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</si>
  <si>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</si>
  <si>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</si>
  <si>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</si>
  <si>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</si>
  <si>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</si>
  <si>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</si>
  <si>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</si>
  <si>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</si>
  <si>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</si>
  <si>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</si>
  <si>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</si>
  <si>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</si>
  <si>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</si>
  <si>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</si>
  <si>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</si>
  <si>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</si>
  <si>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</si>
  <si>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</si>
  <si>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</si>
  <si>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</si>
  <si>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</si>
  <si>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</si>
  <si>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</si>
  <si>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</si>
  <si>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</si>
  <si>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</si>
  <si>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</si>
  <si>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</si>
  <si>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</si>
  <si>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</si>
  <si>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</si>
  <si>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</si>
  <si>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</si>
  <si>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</si>
  <si>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</si>
  <si>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</si>
  <si>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</si>
  <si>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</si>
  <si>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</si>
  <si>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</si>
  <si>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</si>
  <si>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</si>
  <si>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</si>
  <si>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</si>
  <si>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</si>
  <si>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</si>
  <si>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</si>
  <si>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</si>
  <si>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</si>
  <si>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</si>
  <si>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</si>
  <si>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</si>
  <si>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</si>
  <si>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</si>
  <si>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</si>
  <si>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</si>
  <si>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</si>
  <si>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</si>
  <si>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</si>
  <si>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</si>
  <si>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</si>
  <si>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</si>
  <si>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</si>
  <si>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</si>
  <si>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</si>
  <si>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</si>
  <si>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</si>
  <si>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</si>
  <si>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</si>
  <si>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</si>
  <si>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</si>
  <si>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</si>
  <si>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</si>
  <si>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</si>
  <si>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</si>
  <si>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</si>
  <si>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</si>
  <si>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</si>
  <si>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</si>
  <si>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</si>
  <si>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</si>
  <si>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</si>
  <si>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</si>
  <si>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</si>
  <si>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</si>
  <si>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</si>
  <si>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</si>
  <si>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</si>
  <si>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</si>
  <si>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</si>
  <si>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</si>
  <si>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</si>
  <si>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</si>
  <si>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</si>
  <si>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</si>
  <si>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</si>
  <si>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</si>
  <si>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</si>
  <si>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</si>
  <si>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</si>
  <si>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</si>
  <si>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</si>
  <si>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</si>
  <si>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</si>
  <si>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</si>
  <si>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</si>
  <si>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</si>
  <si>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</si>
  <si>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</si>
  <si>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</si>
  <si>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</si>
  <si>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</si>
  <si>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</si>
  <si>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</si>
  <si>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</si>
  <si>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</si>
  <si>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</si>
  <si>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</si>
  <si>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</si>
  <si>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</si>
  <si>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</si>
  <si>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</si>
  <si>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</si>
  <si>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</si>
  <si>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</si>
  <si>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</si>
  <si>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</si>
  <si>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</si>
  <si>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</si>
  <si>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</si>
  <si>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</si>
  <si>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</si>
  <si>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</si>
  <si>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</si>
  <si>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</si>
  <si>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</si>
  <si>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</si>
  <si>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</si>
  <si>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</si>
  <si>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</si>
  <si>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</si>
  <si>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</si>
  <si>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</si>
  <si>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</si>
  <si>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</si>
  <si>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</si>
  <si>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</si>
  <si>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</si>
  <si>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</si>
  <si>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</si>
  <si>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</si>
  <si>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</si>
  <si>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</si>
  <si>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</si>
  <si>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</si>
  <si>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</si>
  <si>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</si>
  <si>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</si>
  <si>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</si>
  <si>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</si>
  <si>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</si>
  <si>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</si>
  <si>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</si>
  <si>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</si>
  <si>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</si>
  <si>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</si>
  <si>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</si>
  <si>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</si>
  <si>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</si>
  <si>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</si>
  <si>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</si>
  <si>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</si>
  <si>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</si>
  <si>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</si>
  <si>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</si>
  <si>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</si>
  <si>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</si>
  <si>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</si>
  <si>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</si>
  <si>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</si>
  <si>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</si>
  <si>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</si>
  <si>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</si>
  <si>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</si>
  <si>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</si>
  <si>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</si>
  <si>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</si>
  <si>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</si>
  <si>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</si>
  <si>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</si>
  <si>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</si>
  <si>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</si>
  <si>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</si>
  <si>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</si>
  <si>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</si>
  <si>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</si>
  <si>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</si>
  <si>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</si>
  <si>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</si>
  <si>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</si>
  <si>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</si>
  <si>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</si>
  <si>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</si>
  <si>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</si>
  <si>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</si>
  <si>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</si>
  <si>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</si>
  <si>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</si>
  <si>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</si>
  <si>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</si>
  <si>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</si>
  <si>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</si>
  <si>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</si>
  <si>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</si>
  <si>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</si>
  <si>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</si>
  <si>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</si>
  <si>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</si>
  <si>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</si>
  <si>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</si>
  <si>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</si>
  <si>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</si>
  <si>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</si>
  <si>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</si>
  <si>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</si>
  <si>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</si>
  <si>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</si>
  <si>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</si>
  <si>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</si>
  <si>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</si>
  <si>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</si>
  <si>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</si>
  <si>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</si>
  <si>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</si>
  <si>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</si>
  <si>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</si>
  <si>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</si>
  <si>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</si>
  <si>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</si>
  <si>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</si>
  <si>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</si>
  <si>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</si>
  <si>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</si>
  <si>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</si>
  <si>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</si>
  <si>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</si>
  <si>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</si>
  <si>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</si>
  <si>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</si>
  <si>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</si>
  <si>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</si>
  <si>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</si>
  <si>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</si>
  <si>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</si>
  <si>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</si>
  <si>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</si>
  <si>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</si>
  <si>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</si>
  <si>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</si>
  <si>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</si>
  <si>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</si>
  <si>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</si>
  <si>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</si>
  <si>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</si>
  <si>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</si>
  <si>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</si>
  <si>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</si>
  <si>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</si>
  <si>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</si>
  <si>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</si>
  <si>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</si>
  <si>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</si>
  <si>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</si>
  <si>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</si>
  <si>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</si>
  <si>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</si>
  <si>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</si>
  <si>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</si>
  <si>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</si>
  <si>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</si>
  <si>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</si>
  <si>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</si>
  <si>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</si>
  <si>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</si>
  <si>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</si>
  <si>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</si>
  <si>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</si>
  <si>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</si>
  <si>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</si>
  <si>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</si>
  <si>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</si>
  <si>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</si>
  <si>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</si>
  <si>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</si>
  <si>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</si>
  <si>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</si>
  <si>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</si>
  <si>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</si>
  <si>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</si>
  <si>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</si>
  <si>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</si>
  <si>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</si>
  <si>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</si>
  <si>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</si>
  <si>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</si>
  <si>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</si>
  <si>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</si>
  <si>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</si>
  <si>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</si>
  <si>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</si>
  <si>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</si>
  <si>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</si>
  <si>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</si>
  <si>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</si>
  <si>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</si>
  <si>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</si>
  <si>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</si>
  <si>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</si>
  <si>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</si>
  <si>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</si>
  <si>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</si>
  <si>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</si>
  <si>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</si>
  <si>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</si>
  <si>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</si>
  <si>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</si>
  <si>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</si>
  <si>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</si>
  <si>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</si>
  <si>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</si>
  <si>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</si>
  <si>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</si>
  <si>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</si>
  <si>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</si>
  <si>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</si>
  <si>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</si>
  <si>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</si>
  <si>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</si>
  <si>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</si>
  <si>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</si>
  <si>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</si>
  <si>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</si>
  <si>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</si>
  <si>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</si>
  <si>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</si>
  <si>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</si>
  <si>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</si>
  <si>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</si>
  <si>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</si>
  <si>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</si>
  <si>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</si>
  <si>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</si>
  <si>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</si>
  <si>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</si>
  <si>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</si>
  <si>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</si>
  <si>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</si>
  <si>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</si>
  <si>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</si>
  <si>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</si>
  <si>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</si>
  <si>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</si>
  <si>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</si>
  <si>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</si>
  <si>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</si>
  <si>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</si>
  <si>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</si>
  <si>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</si>
  <si>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</si>
  <si>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</si>
  <si>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</si>
  <si>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</si>
  <si>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</si>
  <si>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</si>
  <si>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</si>
  <si>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</si>
  <si>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</si>
  <si>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</si>
  <si>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</si>
  <si>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</si>
  <si>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</si>
  <si>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</si>
  <si>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</si>
  <si>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</si>
  <si>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</si>
  <si>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</si>
  <si>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</si>
  <si>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</si>
  <si>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</si>
  <si>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</si>
  <si>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</si>
  <si>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</si>
  <si>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</si>
  <si>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</si>
  <si>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</si>
  <si>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</si>
  <si>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</si>
  <si>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</si>
  <si>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</si>
  <si>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</si>
  <si>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</si>
  <si>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</si>
  <si>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</si>
  <si>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</si>
  <si>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</si>
  <si>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</si>
  <si>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</si>
  <si>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</si>
  <si>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</si>
  <si>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</si>
  <si>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</si>
  <si>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</si>
  <si>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</si>
  <si>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</si>
  <si>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</si>
  <si>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</si>
  <si>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</si>
  <si>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</si>
  <si>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</si>
  <si>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</si>
  <si>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</si>
  <si>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</si>
  <si>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</si>
  <si>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</si>
  <si>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</si>
  <si>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</si>
  <si>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</si>
  <si>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</si>
  <si>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</si>
  <si>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</si>
  <si>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</si>
  <si>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</si>
  <si>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</si>
  <si>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</si>
  <si>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</si>
  <si>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</si>
  <si>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</si>
  <si>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</si>
  <si>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</si>
  <si>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</si>
  <si>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</si>
  <si>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</si>
  <si>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</si>
  <si>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</si>
  <si>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</si>
  <si>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</si>
  <si>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</si>
  <si>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</si>
  <si>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</si>
  <si>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</si>
  <si>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</si>
  <si>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</si>
  <si>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</si>
  <si>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</si>
  <si>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</si>
  <si>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</si>
  <si>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</si>
  <si>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</si>
  <si>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</si>
  <si>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</si>
  <si>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</si>
  <si>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</si>
  <si>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</si>
  <si>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</si>
  <si>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</si>
  <si>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</si>
  <si>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</si>
  <si>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</si>
  <si>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</si>
  <si>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</si>
  <si>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</si>
  <si>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</si>
  <si>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</si>
  <si>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</si>
  <si>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</si>
  <si>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</si>
  <si>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</si>
  <si>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</si>
  <si>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</si>
  <si>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</si>
  <si>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</si>
  <si>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</si>
  <si>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</si>
  <si>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</si>
  <si>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</si>
  <si>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</si>
  <si>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</si>
  <si>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</si>
  <si>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</si>
  <si>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</si>
  <si>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</si>
  <si>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</si>
  <si>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</si>
  <si>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</si>
  <si>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</si>
  <si>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</si>
  <si>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</si>
  <si>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</si>
  <si>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</si>
  <si>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</si>
  <si>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</si>
  <si>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</si>
  <si>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</si>
  <si>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</si>
  <si>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</si>
  <si>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</si>
  <si>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</si>
  <si>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</si>
  <si>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</si>
  <si>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</si>
  <si>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</si>
  <si>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</si>
  <si>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</si>
  <si>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</si>
  <si>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</si>
  <si>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</si>
  <si>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</si>
  <si>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</si>
  <si>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</si>
  <si>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</si>
  <si>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</si>
  <si>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</si>
  <si>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</si>
  <si>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</si>
  <si>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</si>
  <si>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</si>
  <si>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</si>
  <si>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</si>
  <si>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</si>
  <si>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</si>
  <si>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</si>
  <si>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</si>
  <si>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</si>
  <si>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</si>
  <si>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</si>
  <si>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</si>
  <si>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</si>
  <si>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</si>
  <si>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</si>
  <si>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</si>
  <si>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</si>
  <si>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</si>
  <si>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</si>
  <si>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</si>
  <si>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</si>
  <si>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</si>
  <si>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</si>
  <si>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</si>
  <si>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</si>
  <si>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</si>
  <si>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</si>
  <si>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</si>
  <si>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</si>
  <si>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</si>
  <si>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</si>
  <si>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</si>
  <si>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</si>
  <si>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</si>
  <si>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</si>
  <si>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</si>
  <si>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</si>
  <si>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</si>
  <si>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</si>
  <si>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</si>
  <si>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</si>
  <si>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</si>
  <si>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</si>
  <si>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</si>
  <si>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</si>
  <si>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</si>
  <si>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</si>
  <si>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</si>
  <si>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</si>
  <si>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</si>
  <si>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</si>
  <si>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</si>
  <si>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</si>
  <si>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</si>
  <si>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</si>
  <si>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</si>
  <si>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</si>
  <si>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</si>
  <si>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</si>
  <si>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</si>
  <si>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</si>
  <si>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</si>
  <si>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</si>
  <si>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</si>
  <si>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</si>
  <si>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</si>
  <si>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</si>
  <si>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</si>
  <si>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</si>
  <si>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</si>
  <si>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</si>
  <si>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</si>
  <si>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</si>
  <si>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</si>
  <si>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</si>
  <si>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</si>
  <si>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</si>
  <si>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</si>
  <si>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</si>
  <si>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</si>
  <si>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</si>
  <si>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</si>
  <si>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</si>
  <si>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</si>
  <si>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</si>
  <si>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</si>
  <si>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</si>
  <si>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</si>
  <si>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</si>
  <si>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</si>
  <si>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</si>
  <si>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</si>
  <si>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</si>
  <si>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</si>
  <si>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</si>
  <si>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</si>
  <si>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</si>
  <si>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</si>
  <si>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</si>
  <si>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</si>
  <si>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</si>
  <si>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</si>
  <si>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</si>
  <si>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</si>
  <si>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</si>
  <si>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</si>
  <si>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</si>
  <si>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</si>
  <si>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</si>
  <si>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</si>
  <si>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</si>
  <si>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</si>
  <si>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</si>
  <si>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</si>
  <si>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</si>
  <si>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</si>
  <si>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</si>
  <si>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</si>
  <si>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</si>
  <si>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</si>
  <si>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</si>
  <si>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</si>
  <si>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</si>
  <si>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</si>
  <si>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</si>
  <si>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</si>
  <si>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</si>
  <si>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</si>
  <si>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</si>
  <si>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</si>
  <si>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</si>
  <si>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</si>
  <si>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</si>
  <si>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</si>
  <si>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</si>
  <si>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</si>
  <si>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</si>
  <si>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</si>
  <si>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</si>
  <si>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</si>
  <si>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</si>
  <si>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</si>
  <si>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</si>
  <si>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</si>
  <si>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</si>
  <si>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</si>
  <si>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</si>
  <si>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</si>
  <si>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</si>
  <si>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</si>
  <si>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</si>
  <si>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</si>
  <si>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</si>
  <si>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</si>
  <si>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</si>
  <si>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</si>
  <si>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</si>
  <si>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</si>
  <si>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</si>
  <si>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</si>
  <si>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</si>
  <si>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</si>
  <si>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</si>
  <si>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</si>
  <si>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</si>
  <si>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</si>
  <si>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</si>
  <si>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</si>
  <si>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</si>
  <si>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</si>
  <si>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</si>
  <si>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</si>
  <si>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</si>
  <si>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</si>
  <si>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</si>
  <si>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</si>
  <si>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</si>
  <si>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</si>
  <si>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</si>
  <si>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</si>
  <si>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</si>
  <si>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</si>
  <si>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</si>
  <si>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</si>
  <si>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</si>
  <si>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</si>
  <si>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</si>
  <si>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</si>
  <si>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</si>
  <si>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</si>
  <si>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</si>
  <si>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</si>
  <si>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</si>
  <si>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</si>
  <si>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</si>
  <si>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</si>
  <si>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</si>
  <si>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</si>
  <si>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</si>
  <si>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</si>
  <si>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</si>
  <si>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</si>
  <si>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</si>
  <si>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</si>
  <si>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</si>
  <si>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</si>
  <si>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</si>
  <si>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</si>
  <si>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</si>
  <si>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</si>
  <si>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</si>
  <si>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</si>
  <si>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</si>
  <si>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</si>
  <si>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</si>
  <si>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</si>
  <si>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</si>
  <si>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</si>
  <si>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</si>
  <si>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</si>
  <si>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</si>
  <si>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</si>
  <si>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</si>
  <si>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</si>
  <si>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</si>
  <si>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</si>
  <si>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</si>
  <si>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</si>
  <si>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</si>
  <si>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</si>
  <si>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</si>
  <si>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</si>
  <si>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</si>
  <si>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</si>
  <si>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</si>
  <si>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</si>
  <si>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</si>
  <si>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</si>
  <si>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</si>
  <si>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</si>
  <si>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</si>
  <si>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</si>
  <si>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</si>
  <si>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</si>
  <si>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</si>
  <si>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</si>
  <si>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</si>
  <si>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</si>
  <si>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</si>
  <si>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</si>
  <si>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</si>
  <si>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</si>
  <si>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</si>
  <si>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</si>
  <si>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</si>
  <si>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</si>
  <si>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</si>
  <si>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</si>
  <si>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</si>
  <si>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</si>
  <si>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</si>
  <si>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</si>
  <si>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</si>
  <si>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</si>
  <si>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</si>
  <si>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</si>
  <si>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</si>
  <si>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</si>
  <si>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</si>
  <si>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</si>
  <si>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</si>
  <si>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</si>
  <si>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</si>
  <si>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</si>
  <si>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</si>
  <si>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</si>
  <si>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</si>
  <si>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</si>
  <si>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</si>
  <si>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</si>
  <si>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</si>
  <si>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</si>
  <si>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</si>
  <si>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</si>
  <si>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</si>
  <si>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</si>
  <si>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</si>
  <si>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</si>
  <si>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</si>
  <si>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</si>
  <si>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</si>
  <si>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</si>
  <si>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</si>
  <si>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</si>
  <si>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</si>
  <si>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</si>
  <si>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</si>
  <si>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</si>
  <si>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</si>
  <si>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</si>
  <si>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</si>
  <si>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</si>
  <si>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</si>
  <si>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</si>
  <si>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</si>
  <si>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</si>
  <si>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</si>
  <si>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</si>
  <si>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</si>
  <si>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</si>
  <si>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</si>
  <si>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</si>
  <si>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</si>
  <si>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</si>
  <si>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</si>
  <si>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</si>
  <si>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</si>
  <si>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</si>
  <si>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</si>
  <si>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</si>
  <si>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</si>
  <si>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</si>
  <si>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</si>
  <si>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</si>
  <si>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</si>
  <si>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</si>
  <si>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</si>
  <si>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</si>
  <si>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</si>
  <si>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</si>
  <si>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</si>
  <si>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</si>
  <si>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</si>
  <si>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</si>
  <si>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</si>
  <si>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</si>
  <si>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</si>
  <si>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</si>
  <si>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</si>
  <si>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</si>
  <si>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</si>
  <si>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</si>
  <si>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</si>
  <si>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</si>
  <si>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</si>
  <si>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</si>
  <si>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</si>
  <si>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</si>
  <si>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</si>
  <si>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</si>
  <si>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</si>
  <si>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</si>
  <si>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</si>
  <si>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</si>
  <si>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</si>
  <si>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</si>
  <si>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</si>
  <si>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</si>
  <si>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</si>
  <si>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</si>
  <si>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</si>
  <si>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</si>
  <si>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</si>
  <si>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</si>
  <si>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</si>
  <si>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</si>
  <si>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</si>
  <si>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</si>
  <si>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</si>
  <si>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</si>
  <si>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</si>
  <si>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</si>
  <si>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</si>
  <si>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</si>
  <si>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</si>
  <si>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</si>
  <si>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</si>
  <si>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</si>
  <si>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</si>
  <si>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</si>
  <si>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</si>
  <si>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</si>
  <si>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</si>
  <si>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</si>
  <si>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</si>
  <si>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</si>
  <si>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</si>
  <si>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</si>
  <si>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</si>
  <si>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</si>
  <si>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</si>
  <si>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</si>
  <si>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</si>
  <si>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</si>
  <si>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</si>
  <si>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</si>
  <si>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</si>
  <si>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</si>
  <si>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</si>
  <si>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</si>
  <si>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</si>
  <si>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</si>
  <si>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</si>
  <si>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</si>
  <si>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</si>
  <si>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</si>
  <si>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</si>
  <si>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</si>
  <si>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</si>
  <si>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</si>
  <si>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</si>
  <si>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</si>
  <si>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</si>
  <si>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</si>
  <si>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</si>
  <si>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</si>
  <si>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</si>
  <si>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</si>
  <si>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</si>
  <si>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</si>
  <si>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</si>
  <si>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</si>
  <si>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</si>
  <si>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</si>
  <si>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</si>
  <si>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</si>
  <si>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</si>
  <si>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</si>
  <si>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</si>
  <si>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</si>
  <si>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</si>
  <si>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</si>
  <si>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</si>
  <si>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</si>
  <si>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</si>
  <si>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</si>
  <si>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</si>
  <si>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</si>
  <si>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</si>
  <si>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</si>
  <si>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</si>
  <si>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</si>
  <si>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</si>
  <si>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</si>
  <si>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</si>
  <si>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</si>
  <si>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</si>
  <si>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</si>
  <si>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</si>
  <si>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</si>
  <si>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</si>
  <si>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</si>
  <si>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</si>
  <si>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</si>
  <si>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</si>
  <si>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</si>
  <si>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</si>
  <si>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</si>
  <si>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</si>
  <si>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</si>
  <si>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</si>
  <si>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</si>
  <si>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</si>
  <si>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</si>
  <si>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</si>
  <si>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</si>
  <si>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</si>
  <si>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</si>
  <si>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</si>
  <si>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</si>
  <si>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</si>
  <si>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</si>
  <si>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</si>
  <si>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</si>
  <si>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</si>
  <si>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</si>
  <si>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</si>
  <si>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</si>
  <si>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</si>
  <si>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</si>
  <si>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</si>
  <si>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</si>
  <si>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</si>
  <si>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</si>
  <si>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</si>
  <si>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</si>
  <si>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</si>
  <si>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</si>
  <si>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</si>
  <si>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</si>
  <si>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</si>
  <si>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</si>
  <si>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</si>
  <si>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</si>
  <si>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</si>
  <si>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</si>
  <si>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</si>
  <si>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</si>
  <si>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</si>
  <si>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</si>
  <si>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</si>
  <si>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</si>
  <si>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</si>
  <si>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</si>
  <si>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</si>
  <si>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</si>
  <si>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</si>
  <si>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</si>
  <si>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</si>
  <si>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</si>
  <si>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</si>
  <si>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</si>
  <si>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</si>
  <si>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</si>
  <si>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</si>
  <si>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</si>
  <si>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</si>
  <si>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</si>
  <si>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</si>
  <si>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</si>
  <si>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</si>
  <si>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</si>
  <si>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</si>
  <si>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</si>
  <si>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</si>
  <si>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</si>
  <si>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</si>
  <si>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</si>
  <si>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</si>
  <si>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</si>
  <si>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</si>
  <si>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</si>
  <si>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</si>
  <si>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</si>
  <si>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</si>
  <si>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</si>
  <si>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</si>
  <si>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</si>
  <si>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</si>
  <si>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</si>
  <si>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</si>
  <si>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</si>
  <si>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</si>
  <si>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</si>
  <si>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</si>
  <si>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</si>
  <si>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</si>
  <si>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</si>
  <si>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</si>
  <si>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</si>
  <si>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</si>
  <si>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</si>
  <si>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</si>
  <si>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</si>
  <si>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</si>
  <si>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</si>
  <si>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</si>
  <si>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</si>
  <si>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</si>
  <si>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</si>
  <si>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</si>
  <si>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</si>
  <si>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</si>
  <si>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</si>
  <si>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</si>
  <si>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</si>
  <si>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</si>
  <si>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</si>
  <si>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</si>
  <si>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</si>
  <si>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</si>
  <si>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</si>
  <si>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</si>
  <si>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</si>
  <si>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</si>
  <si>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</si>
  <si>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</si>
  <si>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</si>
  <si>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</si>
  <si>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</si>
  <si>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</si>
  <si>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</si>
  <si>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</si>
  <si>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</si>
  <si>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</si>
  <si>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</si>
  <si>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</si>
  <si>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</si>
  <si>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</si>
  <si>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</si>
  <si>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</si>
  <si>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</si>
  <si>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</si>
  <si>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</si>
  <si>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</si>
  <si>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</si>
  <si>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</si>
  <si>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</si>
  <si>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</si>
  <si>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</si>
  <si>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</si>
  <si>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</si>
  <si>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</si>
  <si>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</si>
  <si>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</si>
  <si>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</si>
  <si>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</si>
  <si>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</si>
  <si>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</si>
  <si>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</si>
  <si>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</si>
  <si>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</si>
  <si>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</si>
  <si>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</si>
  <si>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</si>
  <si>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</si>
  <si>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</si>
  <si>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</si>
  <si>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</si>
  <si>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</si>
  <si>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</si>
  <si>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</si>
  <si>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</si>
  <si>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</si>
  <si>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</si>
  <si>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</si>
  <si>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</si>
  <si>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</si>
  <si>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</si>
  <si>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</si>
  <si>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</si>
  <si>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</si>
  <si>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</si>
  <si>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</si>
  <si>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</si>
  <si>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</si>
  <si>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</si>
  <si>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</si>
  <si>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</si>
  <si>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</si>
  <si>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</si>
  <si>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</si>
  <si>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</si>
  <si>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</si>
  <si>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</si>
  <si>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</si>
  <si>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</si>
  <si>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</si>
  <si>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</si>
  <si>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</si>
  <si>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</si>
  <si>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</si>
  <si>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</si>
  <si>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</si>
  <si>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</si>
  <si>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</si>
  <si>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</si>
  <si>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</si>
  <si>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</si>
  <si>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</si>
  <si>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</si>
  <si>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</si>
  <si>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</si>
  <si>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</si>
  <si>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</si>
  <si>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</si>
  <si>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</si>
  <si>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</si>
  <si>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</si>
  <si>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</si>
  <si>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</si>
  <si>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</si>
  <si>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</si>
  <si>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</si>
  <si>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</si>
  <si>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</si>
  <si>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</si>
  <si>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</si>
  <si>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</si>
  <si>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</si>
  <si>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</si>
  <si>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</si>
  <si>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</si>
  <si>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</si>
  <si>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</si>
  <si>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</si>
  <si>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</si>
  <si>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</si>
  <si>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</si>
  <si>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</si>
  <si>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</si>
  <si>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</si>
  <si>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</si>
  <si>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</si>
  <si>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</si>
  <si>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</si>
  <si>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</si>
  <si>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</si>
  <si>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</si>
  <si>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</si>
  <si>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</si>
  <si>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</si>
  <si>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</si>
  <si>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</si>
  <si>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</si>
  <si>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</si>
  <si>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</si>
  <si>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</si>
  <si>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</si>
  <si>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</si>
  <si>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</si>
  <si>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</si>
  <si>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</si>
  <si>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</si>
  <si>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</si>
  <si>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</si>
  <si>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</si>
  <si>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</si>
  <si>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</si>
  <si>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</si>
  <si>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</si>
  <si>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</si>
  <si>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</si>
  <si>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</si>
  <si>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</si>
  <si>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</si>
  <si>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</si>
  <si>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</si>
  <si>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</si>
  <si>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</si>
  <si>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</si>
  <si>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</si>
  <si>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</si>
  <si>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</si>
  <si>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</si>
  <si>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</si>
  <si>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</si>
  <si>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</si>
  <si>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</si>
  <si>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</si>
  <si>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</si>
  <si>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</si>
  <si>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</si>
  <si>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</si>
  <si>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</si>
  <si>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</si>
  <si>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</si>
  <si>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</si>
  <si>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</si>
  <si>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</si>
  <si>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</si>
  <si>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</si>
  <si>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</si>
  <si>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</si>
  <si>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</si>
  <si>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</si>
  <si>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</si>
  <si>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</si>
  <si>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</si>
  <si>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</si>
  <si>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</si>
  <si>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</si>
  <si>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</si>
  <si>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</si>
  <si>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</si>
  <si>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</si>
  <si>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</si>
  <si>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</si>
  <si>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</si>
  <si>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</si>
  <si>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</si>
  <si>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</si>
  <si>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</si>
  <si>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</si>
  <si>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</si>
  <si>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</si>
  <si>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</si>
  <si>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</si>
  <si>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</si>
  <si>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</si>
  <si>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</si>
  <si>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</si>
  <si>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</si>
  <si>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</si>
  <si>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</si>
  <si>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</si>
  <si>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</si>
  <si>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</si>
  <si>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</si>
  <si>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</si>
  <si>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</si>
  <si>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</si>
  <si>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</si>
  <si>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</si>
  <si>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</si>
  <si>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</si>
  <si>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</si>
  <si>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</si>
  <si>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</si>
  <si>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</si>
  <si>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</si>
  <si>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</si>
  <si>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</si>
  <si>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</si>
  <si>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</si>
  <si>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</si>
  <si>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</si>
  <si>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</si>
  <si>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</si>
  <si>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</si>
  <si>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</si>
  <si>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</si>
  <si>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</si>
  <si>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</si>
  <si>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</si>
  <si>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</si>
  <si>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</si>
  <si>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</si>
  <si>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</si>
  <si>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</si>
  <si>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</si>
  <si>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</si>
  <si>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</si>
  <si>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</si>
  <si>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</si>
  <si>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</si>
  <si>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</si>
  <si>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</si>
  <si>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</si>
  <si>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</si>
  <si>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</si>
  <si>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</si>
  <si>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</si>
  <si>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</si>
  <si>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</si>
  <si>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</si>
  <si>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</si>
  <si>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</si>
  <si>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</si>
  <si>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</si>
  <si>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</si>
  <si>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</si>
  <si>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</si>
  <si>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</si>
  <si>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</si>
  <si>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</si>
  <si>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</si>
  <si>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</si>
  <si>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</si>
  <si>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</si>
  <si>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</si>
  <si>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</si>
  <si>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</si>
  <si>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</si>
  <si>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</si>
  <si>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</si>
  <si>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</si>
  <si>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</si>
  <si>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</si>
  <si>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</si>
  <si>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</si>
  <si>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</si>
  <si>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</si>
  <si>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</si>
  <si>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</si>
  <si>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</si>
  <si>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</si>
  <si>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</si>
  <si>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</si>
  <si>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</si>
  <si>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</si>
  <si>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</si>
  <si>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</si>
  <si>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</si>
  <si>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</si>
  <si>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</si>
  <si>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</si>
  <si>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</si>
  <si>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</si>
  <si>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</si>
  <si>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</si>
  <si>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</si>
  <si>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</si>
  <si>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</si>
  <si>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</si>
  <si>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team at site connecting PG</t>
  </si>
  <si>
    <t>SCECO Blackout in Hajj area Team checking one by one</t>
  </si>
  <si>
    <t xml:space="preserve"> EM team facing access issue as located in Kodana ( new Mamsha) , no access by care</t>
  </si>
  <si>
    <t xml:space="preserve">EM Team facing access issue as all Road closed </t>
  </si>
  <si>
    <t xml:space="preserve"> EM Team facing access issue as all Road closed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</si>
</sst>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317.85992986110796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45980.808355787034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45980.808355787034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45980.808355787034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45980.808355787034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45980.808355787034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45980.808355787034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45980.808355787034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45980.808355787034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45980.808355787034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45980.808355787034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45980.808355787034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45980.808355787034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45980.808355787034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45980.808355787034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45980.808355787034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45980.808355787034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45980.808355787034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45980.808355787034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45980.808355787034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45980.808355787034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45980.808355787034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45980.808355787034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45980.808355787034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45980.808355787034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45980.808355787034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45980.808355787034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45980.808355787034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45980.808355787034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45980.808355787034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45980.808355787034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45980.808355787034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45980.808355787034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45980.808355787034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45980.808355787034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45980.808355787034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45980.808355787034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45980.808355787034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45980.808355787034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45980.808355787034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45980.808355787034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45980.808355787034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45980.808355787034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45980.808355787034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45980.808355787034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45980.808355787034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45980.808355787034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45980.808355787034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45980.808355787034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45980.808355787034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45980.808355787034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45980.808355787034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45980.808355787034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45980.808355787034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45980.808355787034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45980.808355787034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155.80851782407262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45980.808355787034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45980.808355787034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45980.808355787034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45980.808355787034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45980.808355787034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45980.808355787034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45980.808355787034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45980.808355787034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45980.808355787034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45980.808355787034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45980.808355787034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45980.808355787034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45980.808355787034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45980.808355787034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45980.808355787034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45980.808355787034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45980.808355787034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45980.808355787034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45980.808355787034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45980.808355787034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45980.808355787034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45980.808355787034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45980.808355787034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45980.808355787034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45980.808355787034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45980.808355787034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45980.808355787034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45980.808355787034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45980.808355787034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45980.808355787034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45980.808355787034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45980.808355787034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45980.808355787034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45980.808355787034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45980.808355787034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45980.808355787034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45980.808355787034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45980.808355787034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45980.808355787034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45980.808355787034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45980.808355787034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45980.808355787034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45980.808355787034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45980.808355787034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45980.808355787034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45980.808355787034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45980.808355787034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45980.808355787034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45980.808355787034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45980.808355787034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45980.808355787034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45980.808355787034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45980.808355787034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45980.808355787034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45980.808355787034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45980.808355787034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45980.808355787034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45980.808355787034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45980.808355787034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45980.808355787034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45980.808355787034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45980.808355787034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45980.808355787034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45980.808355787034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45980.808355787034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45980.808355787034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45980.808355787034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45980.808355787034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45980.808355787034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45980.808355787034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45980.808355787034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45980.808355787034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45980.808355787034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45980.808355787034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45980.808355787034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45980.808355787034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45980.808355787034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45980.808355787034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45980.808355787034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45980.808355787034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45980.808355787034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45980.808355787034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45980.808355787034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45980.808355787034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45980.808355787034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45980.808355787034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45980.808355787034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45980.808355787034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45980.808355787034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45980.808355787034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45980.808355787034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45980.808355787034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45980.808355787034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45980.808355787034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45980.808355787034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45980.808355787034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45980.808355787034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45980.808355787034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45980.808355787034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45980.808355787034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45980.808355787034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45980.808355787034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45980.808355787034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45980.808355787034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45980.808355787034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45980.808355787034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45980.808355787034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45980.808355787034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45980.808355787034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45980.808355787034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45980.808355787034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45980.808355787034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45980.808355787034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45980.808355787034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45980.808355787034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45980.808355787034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45980.808355787034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45980.808355787034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45980.808355787034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45980.808355787034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45980.808355787034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45980.808355787034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45980.808355787034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45980.808355787034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45980.808355787034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45980.808355787034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45980.808355787034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45980.808355787034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45980.808355787034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45980.808355787034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45980.808355787034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45980.808355787034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45980.808355787034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45980.808355787034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45980.808355787034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45980.808355787034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45980.808355787034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45980.808355787034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45980.808355787034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45980.808355787034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45980.808355787034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45980.808355787034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45980.808355787034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45980.808355787034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45980.808355787034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45980.808355787034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45980.808355787034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45980.808355787034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45980.808355787034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45980.808355787034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45980.808355787034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45980.808355787034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45980.808355787034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45980.808355787034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45980.808355787034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45980.808355787034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45980.808355787034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45980.808355787034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45980.808355787034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45980.808355787034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45980.808355787034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45980.808355787034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45980.808355787034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45980.808355787034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45980.808355787034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45980.808355787034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45980.808355787034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45980.808355787034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45980.808355787034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45980.808355787034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45980.808355787034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45980.808355787034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45980.808355787034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45980.808355787034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45980.808355787034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45980.808355787034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45980.808355787034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45980.808355787034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45980.808355787034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45980.808355787034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45980.808355787034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45980.808355787034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45980.808355787034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45980.808355787034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45980.808355787034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45980.808355787034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45980.808355787034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45980.808355787034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45980.808355787034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45980.808355787034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45980.808355787034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45980.808355787034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45980.808355787034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45980.808355787034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45980.808355787034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45980.808355787034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45980.808355787034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45980.808355787034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45980.808355787034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45980.808355787034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45980.808355787034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45980.808355787034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45980.808355787034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45980.808355787034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45980.808355787034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45980.808355787034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45980.808355787034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45980.808355787034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45980.808355787034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45980.808355787034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45980.808355787034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45980.808355787034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45980.808355787034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45980.808355787034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45980.808355787034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45980.808355787034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45980.808355787034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45980.808355787034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45980.808355787034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45980.808355787034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45980.808355787034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45980.808355787034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45980.808355787034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45980.808355787034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45980.808355787034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45980.808355787034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45980.808355787034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45980.808355787034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45980.808355787034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45980.808355787034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45980.808355787034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45980.808355787034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45980.808355787034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45980.808355787034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45980.808355787034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45980.808355787034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45980.808355787034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45980.808355787034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45980.808355787034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45980.808355787034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45980.808355787034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45980.808355787034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45980.808355787034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45980.808355787034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45980.808355787034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45980.808355787034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45980.808355787034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45980.808355787034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45980.808355787034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45980.808355787034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45980.808355787034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45980.808355787034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45980.808355787034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45980.808355787034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45980.808355787034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45980.808355787034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45980.808355787034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45980.808355787034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45980.808355787034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45980.808355787034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45980.808355787034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45980.808355787034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45980.808355787034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45980.808355787034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45980.808355787034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45980.808355787034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45980.808355787034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45980.808355787034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45980.808355787034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45980.808355787034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45980.808355787034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45980.808355787034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45980.808355787034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45980.808355787034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45980.808355787034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45980.808355787034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45980.808355787034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45980.808355787034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45980.808355787034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45980.808355787034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45980.808355787034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45980.808355787034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45980.808355787034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45980.808355787034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45980.808355787034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45980.808355787034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45980.808355787034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45980.808355787034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45980.808355787034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45980.808355787034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45980.808355787034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45980.808355787034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45980.808355787034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45980.808355787034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45980.808355787034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45980.808355787034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45980.808355787034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45980.808355787034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45980.808355787034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45980.808355787034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45980.808355787034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45980.808355787034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45980.808355787034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45980.808355787034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45980.808355787034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45980.808355787034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45980.808355787034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45980.808355787034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45980.808355787034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45980.808355787034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45980.808355787034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45980.808355787034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45980.808355787034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45980.808355787034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45980.808355787034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45980.808355787034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45980.808355787034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45980.808355787034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45980.808355787034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45980.808355787034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45980.808355787034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45980.808355787034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45980.808355787034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45980.808355787034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45980.808355787034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45980.808355787034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45980.808355787034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45980.808355787034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45980.808355787034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45980.808355787034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45980.808355787034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45980.808355787034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45980.808355787034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45980.808355787034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45980.808355787034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45980.808355787034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45980.808355787034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45980.808355787034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45980.808355787034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45980.808355787034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45980.808355787034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45980.808355787034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45980.808355787034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45980.808355787034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45980.808355787034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45980.808355787034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45980.808355787034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45980.808355787034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45980.808355787034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45980.808355787034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45980.808355787034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45980.808355787034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45980.808355787034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45980.808355787034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45980.808355787034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45980.808355787034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45980.808355787034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45980.808355787034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45980.808355787034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45980.808355787034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45980.808355787034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45980.808355787034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45980.808355787034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45980.808355787034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45980.808355787034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45980.808355787034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45980.808355787034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45980.808355787034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45980.808355787034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45980.808355787034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45980.808355787034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45980.808355787034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45980.808355787034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45980.808355787034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45980.808355787034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45980.808355787034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45980.808355787034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45980.808355787034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45980.808355787034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45980.808355787034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45980.808355787034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45980.808355787034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45980.808355787034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45980.808355787034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45980.808355787034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45980.808355787034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45980.808355787034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45980.808355787034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45980.808355787034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45980.808355787034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45980.808355787034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45980.808355787034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45980.808355787034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45980.808355787034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45980.808355787034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45980.808355787034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45980.808355787034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45980.808355787034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45980.808355787034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45980.808355787034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45980.808355787034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45980.808355787034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45980.808355787034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45980.808355787034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45980.808355787034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45980.808355787034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45980.808355787034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45980.808355787034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45980.808355787034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45980.808355787034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45980.808355787034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45980.808355787034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45980.808355787034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45980.808355787034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45980.808355787034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45980.808355787034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45980.808355787034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45980.808355787034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45980.808355787034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45980.808355787034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45980.808355787034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45980.808355787034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45980.808355787034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45980.808355787034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45980.808355787034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45980.808355787034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45980.808355787034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45980.808355787034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45980.808355787034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45980.808355787034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45980.808355787034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45980.808355787034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45980.808355787034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45980.808355787034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45980.808355787034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45980.808355787034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45980.808355787034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45980.808355787034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45980.808355787034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45980.808355787034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45980.808355787034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45980.808355787034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45980.808355787034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45980.808355787034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45980.808355787034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45980.808355787034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45980.808355787034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45980.808355787034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45980.808355787034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45980.808355787034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45980.808355787034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45980.808355787034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45980.808355787034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45980.808355787034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45980.808355787034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45980.808355787034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45980.808355787034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45980.808355787034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45980.808355787034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45980.808355787034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45980.808355787034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45980.808355787034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45980.808355787034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45980.808355787034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45980.808355787034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45980.808355787034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45980.808355787034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45980.808355787034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45980.808355787034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45980.808355787034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45980.808355787034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45980.808355787034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45980.808355787034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45980.808355787034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45980.808355787034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45980.808355787034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45980.808355787034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45980.808355787034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45980.808355787034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45980.808355787034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45980.808355787034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45980.808355787034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45980.808355787034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45980.808355787034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45980.808355787034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45980.808355787034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45980.808355787034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45980.808355787034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45980.808355787034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45980.808355787034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45980.808355787034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45980.808355787034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45980.808355787034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45980.808355787034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45980.808355787034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45980.808355787034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45980.808355787034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45980.808355787034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45980.808355787034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45980.808355787034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45980.808355787034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45980.808355787034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45980.808355787034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45980.808355787034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45980.808355787034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45980.808355787034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45980.808355787034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45980.808355787034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45980.808355787034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45980.808355787034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45980.808355787034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45980.808355787034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45980.808355787034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45980.808355787034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45980.808355787034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45980.808355787034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45980.808355787034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45980.808355787034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45980.808355787034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45980.808355787034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45980.808355787034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45980.808355787034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45980.808355787034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45980.808355787034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45980.808355787034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45980.808355787034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45980.808355787034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45980.808355787034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45980.808355787034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45980.808355787034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45980.808355787034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45980.808355787034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45980.808355787034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45980.808355787034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45980.808355787034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45980.808355787034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45980.808355787034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45980.808355787034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45980.808355787034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45980.808355787034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45980.808355787034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45980.808355787034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45980.808355787034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45980.808355787034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45980.808355787034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45980.808355787034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45980.808355787034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45980.808355787034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45980.808355787034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45980.808355787034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45980.808355787034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45980.808355787034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45980.808355787034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45980.808355787034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45980.808355787034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45980.808355787034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45980.808355787034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45980.808355787034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45980.808355787034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45980.808355787034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45980.808355787034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45980.808355787034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45980.808355787034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45980.808355787034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45980.808355787034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45980.808355787034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45980.808355787034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45980.808355787034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45980.808355787034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45980.808355787034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45980.808355787034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45980.808355787034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45980.808355787034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45980.808355787034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45980.808355787034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45980.808355787034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45980.808355787034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45980.808355787034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45980.808355787034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45980.808355787034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45980.808355787034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45980.808355787034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45980.808355787034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45980.808355787034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45980.808355787034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45980.808355787034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45980.808355787034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45980.808355787034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45980.808355787034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45980.808355787034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45980.808355787034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45980.808355787034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45980.808355787034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45980.808355787034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45980.808355787034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45980.808355787034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45980.808355787034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45980.808355787034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45980.808355787034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45980.808355787034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45980.808355787034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45980.808355787034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45980.808355787034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45980.808355787034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45980.808355787034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45980.808355787034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45980.808355787034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45980.808355787034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45980.808355787034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45980.808355787034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45980.808355787034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45980.808355787034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45980.808355787034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45980.808355787034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45980.808355787034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45980.808355787034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45980.808355787034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45980.808355787034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45980.808355787034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45980.808355787034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45980.808355787034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45980.808355787034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45980.808355787034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45980.808355787034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45980.808355787034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45980.808355787034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45980.808355787034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45980.808355787034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45980.808355787034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45980.808355787034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45980.808355787034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45980.808355787034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45980.808355787034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45980.808355787034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45980.808355787034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45980.808355787034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45980.808355787034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45980.808355787034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45980.808355787034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45980.808355787034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45980.808355787034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45980.808355787034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45980.808355787034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45980.808355787034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45980.808355787034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45980.808355787034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45980.808355787034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45980.808355787034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45980.808355787034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45980.808355787034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45980.808355787034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45980.808355787034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45980.808355787034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45980.808355787034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45980.808355787034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45980.808355787034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45980.808355787034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45980.808355787034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45980.808355787034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45980.808355787034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45980.808355787034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45980.808355787034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45980.808355787034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45980.808355787034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45980.808355787034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45980.808355787034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45980.808355787034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45980.808355787034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45980.808355787034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45980.808355787034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45980.808355787034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45980.808355787034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45980.808355787034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45980.808355787034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45980.808355787034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45980.808355787034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45980.808355787034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45980.808355787034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45980.808355787034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45980.808355787034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45980.808355787034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45980.808355787034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45980.808355787034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45980.808355787034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45980.808355787034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45980.808355787034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45980.808355787034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45980.808355787034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45980.808355787034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45980.808355787034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45980.808355787034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45980.808355787034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45980.808355787034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45980.808355787034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45980.808355787034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45980.808355787034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45980.808355787034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45980.808355787034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45980.808355787034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45980.808355787034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45980.808355787034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45980.808355787034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45980.808355787034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45980.808355787034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45980.808355787034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45980.808355787034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45980.808355787034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45980.808355787034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45980.808355787034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45980.808355787034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45980.808355787034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45980.808355787034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45980.808355787034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45980.808355787034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45980.808355787034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45980.808355787034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45980.808355787034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45980.808355787034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45980.808355787034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45980.808355787034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45980.808355787034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45980.808355787034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45980.808355787034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45980.808355787034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45980.808355787034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45980.808355787034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45980.808355787034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45980.808355787034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45980.808355787034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45980.808355787034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45980.808355787034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45980.808355787034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45980.808355787034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45980.808355787034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45980.808355787034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45980.808355787034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45980.808355787034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45980.808355787034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45980.808355787034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45980.808355787034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45980.808355787034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45980.808355787034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45980.808355787034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45980.808355787034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45980.808355787034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45980.808355787034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45980.808355787034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45980.808355787034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45980.808355787034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45980.808355787034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45980.808355787034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45980.808355787034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45980.808355787034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45980.808355787034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45980.808355787034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45980.808355787034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45980.808355787034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45980.808355787034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45980.808355787034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45980.808355787034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45980.808355787034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45980.808355787034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45980.808355787034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45980.808355787034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45980.808355787034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45980.808355787034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45980.808355787034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45980.808355787034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45980.808355787034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45980.808355787034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45980.808355787034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45980.808355787034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45980.808355787034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45980.808355787034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45980.808355787034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45980.808355787034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45980.808355787034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45980.808355787034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45980.808355787034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45980.808355787034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45980.808355787034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45980.808355787034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45980.808355787034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45980.808355787034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45980.808355787034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45980.808355787034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45980.808355787034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45980.808355787034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45980.808355787034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45980.808355787034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45980.808355787034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45980.808355787034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45980.808355787034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45980.808355787034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45980.808355787034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45980.808355787034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45980.808355787034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45980.808355787034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45980.808355787034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45980.808355787034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45980.808355787034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45980.808355787034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45980.808355787034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45980.808355787034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45980.808355787034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45980.808355787034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45980.808355787034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45980.808355787034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45980.808355787034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45980.808355787034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45980.808355787034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45980.808355787034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45980.808355787034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45980.808355787034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45980.808355787034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45980.808355787034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45980.808355787034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45980.808355787034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45980.808355787034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45980.808355787034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45980.808355787034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45980.808355787034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45980.808355787034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45980.808355787034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45980.808355787034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45980.808355787034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45980.808355787034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45980.808355787034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45980.808355787034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45980.808355787034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45980.808355787034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45980.808355787034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45980.808355787034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45980.808355787034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45980.808355787034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45980.808355787034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45980.808355787034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45980.808355787034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45980.808355787034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45980.808355787034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45980.808355787034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45980.808355787034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45980.808355787034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45980.808355787034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45980.808355787034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45980.808355787034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45980.808355787034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45980.808355787034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45980.808355787034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45980.808355787034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45980.808355787034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45980.808355787034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45980.808355787034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45980.808355787034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45980.808355787034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45980.808355787034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45980.808355787034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45980.808355787034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45980.808355787034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45980.808355787034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45980.808355787034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45980.808355787034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45980.808355787034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45980.808355787034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45980.808355787034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45980.808355787034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45980.808355787034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45980.808355787034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45980.808355787034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45980.808355787034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45980.808355787034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45980.808355787034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45980.808355787034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45980.808355787034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45980.808355787034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45980.808355787034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45980.808355787034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45980.808355787034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45980.808355787034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45980.808355787034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45980.808355787034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45980.808355787034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45980.808355787034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45980.808355787034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45980.808355787034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45980.808355787034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45980.808355787034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45980.808355787034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45980.808355787034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45980.808355787034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45980.808355787034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45980.808355787034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45980.808355787034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45980.808355787034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45980.808355787034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45980.808355787034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45980.808355787034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45980.808355787034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45980.808355787034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45980.808355787034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45980.808355787034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45980.808355787034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45980.808355787034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45980.808355787034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45980.808355787034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45980.808355787034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45980.808355787034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45980.808355787034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45980.808355787034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45980.808355787034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45980.808355787034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45980.808355787034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45980.808355787034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45980.808355787034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45980.808355787034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45980.808355787034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45980.808355787034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45980.808355787034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45980.808355787034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45980.808355787034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45980.808355787034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45980.808355787034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45980.808355787034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45980.808355787034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45980.808355787034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45980.808355787034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45980.808355787034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45980.808355787034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45980.808355787034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45980.808355787034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45980.808355787034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45980.808355787034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45980.808355787034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45980.808355787034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45980.808355787034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45980.808355787034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45980.808355787034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45980.808355787034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45980.808355787034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45980.808355787034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45980.808355787034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45980.808355787034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45980.808355787034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45980.808355787034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45980.808355787034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45980.808355787034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45980.808355787034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45980.808355787034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45980.808355787034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45980.808355787034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45980.808355787034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45980.808355787034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45980.808355787034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45980.808355787034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45980.808355787034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45980.808355787034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45980.808355787034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45980.808355787034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45980.808355787034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45980.808355787034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45980.808355787034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45980.808355787034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45980.808355787034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45980.808355787034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45980.808355787034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45980.808355787034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45980.808355787034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45980.808355787034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45980.808355787034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45980.808355787034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45980.808355787034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45980.808355787034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45980.808355787034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45980.808355787034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45980.808355787034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45980.808355787034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45980.808355787034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45980.808355787034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45980.808355787034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45980.808355787034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45980.808355787034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45980.808355787034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45980.808355787034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45980.808355787034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45980.808355787034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45980.808355787034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45980.808355787034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45980.808355787034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45980.808355787034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45980.808355787034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45980.808355787034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45980.808355787034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45980.808355787034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45980.808355787034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45980.808355787034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45980.808355787034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45980.808355787034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45980.808355787034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45980.808355787034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45980.808355787034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45980.808355787034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45980.808355787034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45980.808355787034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45980.808355787034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45980.808355787034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45980.808355787034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45980.808355787034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45980.808355787034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45980.808355787034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45980.808355787034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45980.808355787034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45980.808355787034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45980.808355787034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45980.808355787034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45980.808355787034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45980.808355787034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45980.808355787034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45980.808355787034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45980.808355787034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45980.808355787034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45980.808355787034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45980.808355787034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45980.808355787034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45980.808355787034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45980.808355787034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45980.808355787034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45980.808355787034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45980.808355787034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45980.808355787034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45980.808355787034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45980.808355787034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45980.808355787034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45980.808355787034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45980.808355787034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45980.808355787034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45980.808355787034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45980.808355787034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45980.808355787034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45980.808355787034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45980.808355787034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45980.808355787034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45980.808355787034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45980.808355787034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45980.808355787034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45980.808355787034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45980.808355787034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45980.808355787034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45980.808355787034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45980.808355787034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45980.808355787034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45980.808355787034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45980.808355787034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45980.808355787034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45980.808355787034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45980.808355787034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45980.808355787034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45980.808355787034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45980.808355787034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45980.808355787034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45980.808355787034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45980.808355787034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45980.808355787034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45980.808355787034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45980.808355787034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45980.808355787034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45980.808355787034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45980.808355787034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45980.808355787034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45980.808355787034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45980.808355787034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45980.808355787034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45980.808355787034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45980.808355787034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45980.808355787034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45980.808355787034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45980.808355787034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45980.808355787034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45980.808355787034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45980.808355787034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45980.808355787034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45980.808355787034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45980.808355787034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45980.808355787034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45980.808355787034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45980.808355787034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45980.808355787034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45980.808355787034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45980.808355787034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45980.808355787034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45980.808355787034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45980.808355787034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45980.808355787034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45980.808355787034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45980.808355787034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45980.808355787034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45980.808355787034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45980.808355787034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45980.808355787034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45980.808355787034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45980.808355787034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45980.808355787034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45980.808355787034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45980.808355787034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45980.808355787034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45980.808355787034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45980.808355787034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45980.808355787034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45980.808355787034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45980.808355787034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45980.808355787034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45980.808355787034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45980.808355787034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45980.808355787034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45980.808355787034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45980.808355787034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45980.808355787034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45980.808355787034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45980.808355787034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45980.808355787034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45980.808355787034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45980.808355787034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45980.808355787034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45980.808355787034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45980.808355787034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45980.808355787034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45980.808355787034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45980.808355787034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45980.808355787034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45980.808355787034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45980.808355787034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45980.808355787034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45980.808355787034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45980.808355787034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45980.808355787034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45980.808355787034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45980.808355787034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45980.808355787034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45980.808355787034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45980.808355787034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45980.808355787034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45980.808355787034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45980.808355787034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45980.808355787034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45980.808355787034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45980.808355787034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45980.808355787034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45980.808355787034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45980.808355787034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45980.808355787034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45980.808355787034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45980.808355787034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45980.808355787034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45980.808355787034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45980.808355787034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45980.808355787034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45980.808355787034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45980.808355787034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45980.808355787034</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277.3276381944379</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45980.808355787034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45980.808355787034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45980.808355787034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45980.808355787034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45980.808355787034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45980.808355787034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45980.808355787034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45980.808355787034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45980.808355787034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45980.808355787034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45980.808355787034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45980.808355787034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45980.808355787034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45980.808355787034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45980.808355787034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45980.808355787034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45980.808355787034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45980.808355787034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45980.808355787034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45980.808355787034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45980.808355787034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45980.808355787034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45980.808355787034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45980.808355787034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45980.808355787034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45980.808355787034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45980.808355787034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45980.808355787034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45980.808355787034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45980.808355787034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45980.808355787034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45980.808355787034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45980.808355787034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45980.808355787034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45980.808355787034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45980.808355787034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45980.808355787034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45980.808355787034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45980.808355787034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45980.808355787034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45980.808355787034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45980.808355787034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45980.808355787034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45980.808355787034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45980.808355787034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45980.808355787034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45980.808355787034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45980.808355787034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45980.808355787034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45980.808355787034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45980.808355787034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45980.808355787034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45980.808355787034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45980.808355787034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45980.808355787034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45980.808355787034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45980.808355787034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45980.808355787034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45980.808355787034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45980.808355787034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45980.808355787034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45980.808355787034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45980.808355787034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45980.808355787034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45980.808355787034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45980.808355787034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45980.808355787034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45980.808355787034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45980.808355787034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45980.808355787034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45980.808355787034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45980.808355787034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45980.808355787034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45980.808355787034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45980.808355787034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45980.808355787034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45980.808355787034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45980.808355787034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45980.808355787034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45980.808355787034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45980.808355787034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45980.808355787034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45980.808355787034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45980.808355787034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45980.808355787034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45980.808355787034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45980.808355787034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45980.808355787034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45980.808355787034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45980.808355787034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45980.808355787034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45980.808355787034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45980.808355787034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45980.808355787034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45980.808355787034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45980.808355787034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45980.808355787034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45980.808355787034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45980.808355787034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45980.808355787034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45980.808355787034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45980.808355787034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45980.808355787034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45980.808355787034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45980.808355787034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45980.808355787034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45980.808355787034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45980.808355787034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45980.808355787034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45980.808355787034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45980.808355787034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45980.808355787034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45980.808355787034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45980.808355787034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45980.808355787034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45980.808355787034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45980.808355787034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45980.808355787034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45980.808355787034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45980.808355787034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45980.808355787034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45980.808355787034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45980.808355787034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45980.808355787034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45980.808355787034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45980.808355787034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45980.808355787034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45980.808355787034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45980.808355787034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45980.808355787034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45980.808355787034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45980.808355787034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45980.808355787034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45980.808355787034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45980.808355787034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45980.808355787034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45980.808355787034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45980.808355787034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45980.808355787034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45980.808355787034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45980.808355787034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45980.808355787034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45980.808355787034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45980.808355787034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45980.808355787034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45980.808355787034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45980.808355787034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45980.808355787034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45980.808355787034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45980.808355787034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45980.808355787034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45980.808355787034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45980.808355787034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45980.808355787034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45980.808355787034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45980.808355787034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45980.808355787034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45980.808355787034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45980.808355787034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45980.808355787034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45980.808355787034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45980.808355787034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45980.808355787034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45980.808355787034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45980.808355787034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45980.808355787034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45980.808355787034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45980.808355787034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45980.808355787034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45980.808355787034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45980.808355787034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45980.808355787034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45980.808355787034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45980.808355787034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45980.808355787034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45980.808355787034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45980.808355787034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45980.808355787034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45980.808355787034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45980.808355787034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45980.808355787034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45980.808355787034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45980.808355787034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45980.808355787034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45980.808355787034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45980.808355787034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45980.808355787034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45980.808355787034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45980.808355787034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45980.808355787034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45980.808355787034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45980.808355787034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45980.808355787034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45980.808355787034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45980.808355787034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45980.808355787034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45980.808355787034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45980.808355787034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45980.808355787034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45980.808355787034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45980.808355787034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45980.808355787034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45980.808355787034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45980.808355787034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45980.808355787034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45980.808355787034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45980.808355787034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45980.808355787034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45980.808355787034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45980.808355787034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45980.808355787034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45980.808355787034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45980.808355787034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45980.808355787034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45980.808355787034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45980.808355787034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45980.808355787034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45980.808355787034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45980.808355787034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45980.808355787034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45980.808355787034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45980.808355787034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45980.808355787034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45980.808355787034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45980.808355787034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45980.808355787034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45980.808355787034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45980.808355787034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45980.808355787034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45980.808355787034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45980.808355787034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45980.808355787034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45980.808355787034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45980.808355787034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45980.808355787034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45980.808355787034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45980.808355787034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45980.808355787034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45980.808355787034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45980.808355787034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45980.808355787034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45980.808355787034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45980.808355787034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45980.808355787034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45980.808355787034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45980.808355787034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45980.808355787034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45980.808355787034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45980.808355787034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45980.808355787034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45980.808355787034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45980.808355787034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45980.808355787034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45980.808355787034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45980.808355787034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45980.808355787034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45980.808355787034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45980.808355787034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45980.808355787034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45980.808355787034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45980.808355787034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45980.808355787034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45980.808355787034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45980.808355787034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45980.808355787034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45980.808355787034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45980.808355787034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45980.808355787034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45980.808355787034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45980.808355787034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45980.808355787034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45980.808355787034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45980.808355787034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45980.808355787034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45980.808355787034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45980.808355787034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45980.808355787034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45980.808355787034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45980.808355787034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45980.808355787034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45980.808355787034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45980.808355787034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45980.808355787034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45980.808355787034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45980.808355787034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45980.808355787034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45980.808355787034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45980.808355787034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45980.808355787034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45980.808355787034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45980.808355787034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45980.808355787034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45980.808355787034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45980.808355787034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45980.808355787034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45980.808355787034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45980.808355787034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45980.808355787034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45980.808355787034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45980.808355787034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45980.808355787034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45980.808355787034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45980.808355787034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45980.808355787034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45980.808355787034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45980.808355787034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45980.808355787034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45980.808355787034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45980.808355787034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45980.808355787034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45980.808355787034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45980.808355787034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45980.808355787034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45980.808355787034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45980.808355787034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45980.808355787034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45980.808355787034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45980.808355787034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45980.808355787034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45980.808355787034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45980.808355787034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45980.808355787034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45980.808355787034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45980.808355787034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45980.808355787034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45980.808355787034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45980.808355787034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45980.808355787034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45980.808355787034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45980.808355787034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45980.808355787034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45980.808355787034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45980.808355787034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45980.808355787034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45980.808355787034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45980.808355787034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45980.808355787034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45980.808355787034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45980.808355787034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45980.808355787034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45980.808355787034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45980.808355787034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45980.808355787034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45980.808355787034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45980.808355787034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45980.808355787034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45980.808355787034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45980.808355787034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45980.808355787034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45980.808355787034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45980.808355787034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45980.808355787034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45980.808355787034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45980.808355787034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45980.808355787034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45980.808355787034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45980.808355787034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45980.808355787034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45980.808355787034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45980.808355787034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45980.808355787034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45980.808355787034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45980.808355787034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45980.808355787034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45980.808355787034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45980.808355787034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45980.808355787034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45980.808355787034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45980.808355787034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45980.808355787034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45980.808355787034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45980.808355787034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45980.808355787034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45980.808355787034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45980.808355787034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45980.808355787034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45980.808355787034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45980.808355787034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45980.808355787034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45980.808355787034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45980.808355787034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45980.808355787034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45980.808355787034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45980.808355787034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45980.808355787034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45980.808355787034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45980.808355787034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45980.808355787034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45980.808355787034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45980.808355787034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45980.808355787034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45980.808355787034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45980.808355787034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45980.808355787034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45980.808355787034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45980.808355787034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45980.808355787034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45980.808355787034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45980.808355787034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45980.808355787034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45980.808355787034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45980.808355787034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45980.808355787034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45980.808355787034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45980.808355787034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45980.808355787034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45980.808355787034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45980.808355787034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45980.808355787034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45980.808355787034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45980.808355787034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45980.808355787034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45980.808355787034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45980.808355787034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45980.808355787034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45980.808355787034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45980.808355787034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45980.808355787034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45980.808355787034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45980.808355787034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45980.808355787034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45980.808355787034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45980.808355787034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45980.808355787034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45980.808355787034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45980.808355787034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45980.808355787034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45980.808355787034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45980.808355787034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45980.808355787034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45980.808355787034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45980.808355787034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45980.808355787034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45980.808355787034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45980.808355787034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45980.808355787034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45980.808355787034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45980.808355787034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45980.808355787034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45980.808355787034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45980.808355787034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45980.808355787034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45980.808355787034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45980.808355787034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45980.808355787034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45980.808355787034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45980.808355787034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45980.808355787034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45980.808355787034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45980.808355787034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45980.808355787034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45980.808355787034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45980.808355787034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45980.808355787034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45980.808355787034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45980.808355787034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45980.808355787034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45980.808355787034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45980.808355787034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45980.808355787034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45980.808355787034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45980.808355787034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45980.808355787034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45980.808355787034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45980.808355787034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45980.808355787034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45980.808355787034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45980.808355787034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45980.808355787034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45980.808355787034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45980.808355787034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45980.808355787034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45980.808355787034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45980.808355787034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45980.808355787034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45980.808355787034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45980.808355787034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45980.808355787034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45980.808355787034</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2"/>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88.976295601845777</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54.619478472217452</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32.147244675921684</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3.2935525462962687</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38162</v>
      </c>
      <c r="E6" s="109" t="s">
        <v>39115</v>
      </c>
      <c r="F6" s="135">
        <v>45980.705428240741</v>
      </c>
      <c r="G6" s="111">
        <f ca="1">IFERROR(NOW()-F6,"")</f>
        <v>0.10292754629335832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1</v>
      </c>
      <c r="D7" s="109" t="s">
        <v>38183</v>
      </c>
      <c r="E7" s="109" t="s">
        <v>39115</v>
      </c>
      <c r="F7" s="135">
        <v>45980.705428240741</v>
      </c>
      <c r="G7" s="111">
        <f ca="1">IFERROR(NOW()-F7,"")</f>
        <v>0.10292754629335832</v>
      </c>
      <c r="H7" s="135">
        <v>45980.697789351849</v>
      </c>
      <c r="I7" s="109" t="str">
        <f>IFERROR(VLOOKUP(D7,DB!A:F,6,0),"")</f>
        <v>SCECO</v>
      </c>
      <c r="J7" s="109" t="str">
        <f>IFERROR(VLOOKUP(D7,DB!A:G,7,0),"")</f>
        <v>Haj Removal</v>
      </c>
      <c r="K7" s="109" t="s">
        <v>39116</v>
      </c>
      <c r="L7" s="109" t="str">
        <f>IFERROR(VLOOKUP(D7,DB!A:I,9,0),"")</f>
        <v>Latis</v>
      </c>
    </row>
    <row r="8" spans="1:13">
      <c r="A8" s="109" t="s">
        <v>39113</v>
      </c>
      <c r="B8" s="109" t="str">
        <f>IFERROR(VLOOKUP(D8,DB!A:K,11,0),"")</f>
        <v>R5</v>
      </c>
      <c r="C8" s="109">
        <v>1</v>
      </c>
      <c r="D8" s="109" t="s">
        <v>38122</v>
      </c>
      <c r="E8" s="109" t="s">
        <v>39115</v>
      </c>
      <c r="F8" s="135">
        <v>45980.705428240741</v>
      </c>
      <c r="G8" s="111">
        <f ca="1">IFERROR(NOW()-F8,"")</f>
        <v>0.10292754629335832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1</v>
      </c>
      <c r="D9" s="109" t="s">
        <v>38262</v>
      </c>
      <c r="E9" s="109" t="s">
        <v>39115</v>
      </c>
      <c r="F9" s="135">
        <v>45980.705428240741</v>
      </c>
      <c r="G9" s="111">
        <f ca="1">IFERROR(NOW()-F9,"")</f>
        <v>0.10292754629335832</v>
      </c>
      <c r="H9" s="135">
        <v>45980.697789351849</v>
      </c>
      <c r="I9" s="109" t="str">
        <f>IFERROR(VLOOKUP(D9,DB!A:F,6,0),"")</f>
        <v>SCECO</v>
      </c>
      <c r="J9" s="109" t="str">
        <f>IFERROR(VLOOKUP(D9,DB!A:G,7,0),"")</f>
        <v>Haj Removal</v>
      </c>
      <c r="K9" s="109" t="s">
        <v>39117</v>
      </c>
      <c r="L9" s="109" t="str">
        <f>IFERROR(VLOOKUP(D9,DB!A:I,9,0),"")</f>
        <v>Latis</v>
      </c>
    </row>
    <row r="10" spans="1:13">
      <c r="A10" s="109" t="s">
        <v>39113</v>
      </c>
      <c r="B10" s="109" t="str">
        <f>IFERROR(VLOOKUP(D10,DB!A:K,11,0),"")</f>
        <v>R5</v>
      </c>
      <c r="C10" s="109">
        <v>1</v>
      </c>
      <c r="D10" s="109" t="s">
        <v>38288</v>
      </c>
      <c r="E10" s="109" t="s">
        <v>39115</v>
      </c>
      <c r="F10" s="135">
        <v>45980.705428240741</v>
      </c>
      <c r="G10" s="111">
        <f ca="1">IFERROR(NOW()-F10,"")</f>
        <v>0.10292754629335832</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1</v>
      </c>
      <c r="D11" s="109" t="s">
        <v>38135</v>
      </c>
      <c r="E11" s="109" t="s">
        <v>39115</v>
      </c>
      <c r="F11" s="135">
        <v>45980.705428240741</v>
      </c>
      <c r="G11" s="111">
        <f ca="1">IFERROR(NOW()-F11,"")</f>
        <v>0.10292754629335832</v>
      </c>
      <c r="H11" s="135">
        <v>45980.697789351849</v>
      </c>
      <c r="I11" s="109" t="str">
        <f>IFERROR(VLOOKUP(D11,DB!A:F,6,0),"")</f>
        <v>SCECO</v>
      </c>
      <c r="J11" s="109" t="str">
        <f>IFERROR(VLOOKUP(D11,DB!A:G,7,0),"")</f>
        <v>Haj Removal</v>
      </c>
      <c r="K11" s="109" t="s">
        <v>39118</v>
      </c>
      <c r="L11" s="109" t="str">
        <f>IFERROR(VLOOKUP(D11,DB!A:I,9,0),"")</f>
        <v>Latis</v>
      </c>
    </row>
    <row r="12" spans="1:13">
      <c r="A12" s="109" t="s">
        <v>39113</v>
      </c>
      <c r="B12" s="109" t="str">
        <f>IFERROR(VLOOKUP(D12,DB!A:K,11,0),"")</f>
        <v>R5</v>
      </c>
      <c r="C12" s="109">
        <v>2</v>
      </c>
      <c r="D12" s="109" t="s">
        <v>38250</v>
      </c>
      <c r="E12" s="109" t="s">
        <v>39115</v>
      </c>
      <c r="F12" s="135">
        <v>45980.705428240741</v>
      </c>
      <c r="G12" s="111">
        <f ca="1">IFERROR(NOW()-F12,"")</f>
        <v>0.10292754629335832</v>
      </c>
      <c r="H12" s="135">
        <v>45980.697789351849</v>
      </c>
      <c r="I12" s="109" t="str">
        <f>IFERROR(VLOOKUP(D12,DB!A:F,6,0),"")</f>
        <v>SCECO</v>
      </c>
      <c r="J12" s="109" t="str">
        <f>IFERROR(VLOOKUP(D12,DB!A:G,7,0),"")</f>
        <v>Haj Removal</v>
      </c>
      <c r="K12" s="109" t="s">
        <v>39118</v>
      </c>
      <c r="L12" s="109" t="str">
        <f>IFERROR(VLOOKUP(D12,DB!A:I,9,0),"")</f>
        <v>Latis</v>
      </c>
    </row>
    <row r="13" spans="1:13">
      <c r="A13" s="109" t="s">
        <v>39113</v>
      </c>
      <c r="B13" s="109" t="str">
        <f>IFERROR(VLOOKUP(D13,DB!A:K,11,0),"")</f>
        <v>R5</v>
      </c>
      <c r="C13" s="109">
        <v>1</v>
      </c>
      <c r="D13" s="109" t="s">
        <v>38505</v>
      </c>
      <c r="E13" s="109" t="s">
        <v>39115</v>
      </c>
      <c r="F13" s="135">
        <v>45980.705428240741</v>
      </c>
      <c r="G13" s="111">
        <f ca="1">IFERROR(NOW()-F13,"")</f>
        <v>0.10292754629335832</v>
      </c>
      <c r="H13" s="135">
        <v>45980.697789351849</v>
      </c>
      <c r="I13" s="109" t="str">
        <f>IFERROR(VLOOKUP(D13,DB!A:F,6,0),"")</f>
        <v>SCECO</v>
      </c>
      <c r="J13" s="109" t="str">
        <f>IFERROR(VLOOKUP(D13,DB!A:G,7,0),"")</f>
        <v>Haj Removal</v>
      </c>
      <c r="K13" s="109" t="s">
        <v>39117</v>
      </c>
      <c r="L13" s="109" t="str">
        <f>IFERROR(VLOOKUP(D13,DB!A:I,9,0),"")</f>
        <v>Latis</v>
      </c>
    </row>
    <row r="14" spans="1:13">
      <c r="A14" s="109" t="s">
        <v>39113</v>
      </c>
      <c r="B14" s="109" t="str">
        <f>IFERROR(VLOOKUP(D14,DB!A:K,11,0),"")</f>
        <v>R5</v>
      </c>
      <c r="C14" s="109">
        <v>1</v>
      </c>
      <c r="D14" s="109" t="s">
        <v>38316</v>
      </c>
      <c r="E14" s="109" t="s">
        <v>39115</v>
      </c>
      <c r="F14" s="135">
        <v>45980.705428240741</v>
      </c>
      <c r="G14" s="111">
        <f ca="1">IFERROR(NOW()-F14,"")</f>
        <v>0.10292754629335832</v>
      </c>
      <c r="H14" s="135">
        <v>45980.697789351849</v>
      </c>
      <c r="I14" s="109" t="str">
        <f>IFERROR(VLOOKUP(D14,DB!A:F,6,0),"")</f>
        <v>SCECO</v>
      </c>
      <c r="J14" s="109" t="str">
        <f>IFERROR(VLOOKUP(D14,DB!A:G,7,0),"")</f>
        <v>Haj Removal</v>
      </c>
      <c r="K14" s="109" t="s">
        <v>39119</v>
      </c>
      <c r="L14" s="109" t="str">
        <f>IFERROR(VLOOKUP(D14,DB!A:I,9,0),"")</f>
        <v>Latis</v>
      </c>
    </row>
    <row r="15" spans="1:13">
      <c r="A15" s="109" t="s">
        <v>39113</v>
      </c>
      <c r="B15" s="109" t="str">
        <f>IFERROR(VLOOKUP(D15,DB!A:K,11,0),"")</f>
        <v>R5</v>
      </c>
      <c r="C15" s="109">
        <v>2</v>
      </c>
      <c r="D15" s="109" t="s">
        <v>38136</v>
      </c>
      <c r="E15" s="109" t="s">
        <v>39115</v>
      </c>
      <c r="F15" s="135">
        <v>45980.705428240741</v>
      </c>
      <c r="G15" s="111">
        <f ca="1">IFERROR(NOW()-F15,"")</f>
        <v>0.10292754629335832</v>
      </c>
      <c r="H15" s="135">
        <v>45980.697789351849</v>
      </c>
      <c r="I15" s="109" t="str">
        <f>IFERROR(VLOOKUP(D15,DB!A:F,6,0),"")</f>
        <v>SCECO</v>
      </c>
      <c r="J15" s="109" t="str">
        <f>IFERROR(VLOOKUP(D15,DB!A:G,7,0),"")</f>
        <v>Haj Removal</v>
      </c>
      <c r="K15" s="109" t="s">
        <v>39120</v>
      </c>
      <c r="L15" s="109" t="str">
        <f>IFERROR(VLOOKUP(D15,DB!A:I,9,0),"")</f>
        <v>Latis</v>
      </c>
    </row>
    <row r="16" spans="1:13">
      <c r="A16" s="109" t="s">
        <v>39113</v>
      </c>
      <c r="B16" s="109" t="str">
        <f>IFERROR(VLOOKUP(D16,DB!A:K,11,0),"")</f>
        <v>R5</v>
      </c>
      <c r="C16" s="109">
        <v>2</v>
      </c>
      <c r="D16" s="109" t="s">
        <v>38182</v>
      </c>
      <c r="E16" s="109" t="s">
        <v>39115</v>
      </c>
      <c r="F16" s="135">
        <v>45980.705428240741</v>
      </c>
      <c r="G16" s="111">
        <f ca="1">IFERROR(NOW()-F16,"")</f>
        <v>0.10292754629335832</v>
      </c>
      <c r="H16" s="135">
        <v>45980.697789351849</v>
      </c>
      <c r="I16" s="109" t="str">
        <f>IFERROR(VLOOKUP(D16,DB!A:F,6,0),"")</f>
        <v>SCECO</v>
      </c>
      <c r="J16" s="109" t="str">
        <f>IFERROR(VLOOKUP(D16,DB!A:G,7,0),"")</f>
        <v>Haj Removal</v>
      </c>
      <c r="K16" s="109" t="s">
        <v>39119</v>
      </c>
      <c r="L16" s="109" t="str">
        <f>IFERROR(VLOOKUP(D16,DB!A:I,9,0),"")</f>
        <v>Latis</v>
      </c>
    </row>
    <row r="17" spans="1:12">
      <c r="A17" s="109"/>
      <c r="B17" s="109" t="str">
        <f>IFERROR(VLOOKUP(D17,DB!A:K,11,0),"")</f>
        <v/>
      </c>
      <c r="C17" s="109"/>
      <c r="D17" s="109"/>
      <c r="E17" s="109"/>
      <c r="F17" s="109"/>
      <c r="G17" s="111">
        <f ca="1">IFERROR(NOW()-F17,"")</f>
        <v>45980.808355787034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45980.808355787034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45980.808355787034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45980.808355787034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45980.808355787034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45980.808355787034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45980.808355787034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45980.808355787034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45980.808355787034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45980.808355787034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45980.808355787034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45980.808355787034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45980.808355787034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45980.808355787034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45980.808355787034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45980.808355787034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45980.808355787034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45980.808355787034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45980.808355787034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45980.808355787034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45980.808355787034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45980.808355787034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45980.808355787034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45980.808355787034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45980.808355787034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45980.808355787034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45980.808355787034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45980.808355787034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45980.808355787034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45980.808355787034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45980.808355787034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45980.808355787034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45980.808355787034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45980.808355787034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45980.808355787034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45980.808355787034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45980.808355787034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45980.808355787034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45980.808355787034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45980.808355787034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45980.808355787034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45980.808355787034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45980.808355787034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45980.808355787034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45980.808355787034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45980.808355787034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45980.808355787034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45980.808355787034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45980.808355787034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45980.808355787034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45980.808355787034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45980.808355787034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45980.808355787034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45980.808355787034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45980.808355787034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45980.808355787034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45980.808355787034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45980.808355787034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45980.808355787034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45980.808355787034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45980.808355787034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45980.808355787034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45980.808355787034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45980.808355787034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45980.808355787034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45980.808355787034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45980.808355787034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45980.808355787034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45980.808355787034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45980.808355787034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45980.808355787034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45980.808355787034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45980.808355787034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45980.808355787034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45980.808355787034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45980.808355787034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45980.808355787034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45980.808355787034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45980.808355787034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45980.808355787034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45980.808355787034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45980.808355787034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45980.808355787034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45980.808355787034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45980.808355787034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45980.808355787034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45980.808355787034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45980.808355787034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45980.808355787034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45980.808355787034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45980.808355787034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45980.808355787034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45980.808355787034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45980.808355787034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45980.808355787034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45980.808355787034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45980.808355787034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45980.808355787034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45980.808355787034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45980.808355787034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45980.808355787034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45980.808355787034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45980.808355787034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45980.808355787034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45980.808355787034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45980.808355787034</v>
      </c>
      <c r="H122" s="109"/>
      <c r="I122" s="109" t="str">
        <f>IFERROR(VLOOKUP(D122,DB!A:F,6,0),"")</f>
        <v/>
      </c>
      <c r="J122" s="109" t="str">
        <f>IFERROR(VLOOKUP(D122,DB!A:G,7,0),"")</f>
        <v/>
      </c>
      <c r="K122" s="109"/>
      <c r="L122" s="109" t="str">
        <f>IFERROR(VLOOKUP(D122,DB!A:I,9,0),"")</f>
        <v/>
      </c>
    </row>
    <row r="123" spans="1:12">
      <c r="A123" s="138"/>
      <c r="B123" s="138" t="str">
        <f>IFERROR(VLOOKUP(D123,DB!A:K,11,0),"")</f>
        <v/>
      </c>
      <c r="C123" s="138"/>
      <c r="D123" s="138"/>
      <c r="E123" s="138"/>
      <c r="F123" s="139"/>
      <c r="G123" s="111">
        <f ca="1">IFERROR(NOW()-F123,"")</f>
        <v>45980.808355787034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45980.808355787034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45980.808355787034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45980.808355787034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45980.808355787034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45980.808355787034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45980.808355787034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45980.808355787034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45980.808355787034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45980.808355787034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45980.808355787034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45980.808355787034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45980.808355787034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45980.808355787034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45980.808355787034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45980.808355787034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45980.808355787034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45980.808355787034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45980.808355787034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45980.808355787034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45980.808355787034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45980.808355787034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45980.808355787034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45980.808355787034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45980.808355787034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45980.808355787034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45980.808355787034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45980.808355787034</v>
      </c>
      <c r="H150" s="139"/>
      <c r="I150" s="138" t="str">
        <f>IFERROR(VLOOKUP(D150,DB!A:F,6,0),"")</f>
        <v/>
      </c>
      <c r="J150" s="138" t="str">
        <f>IFERROR(VLOOKUP(D150,DB!A:G,7,0),"")</f>
        <v/>
      </c>
      <c r="K150" s="138"/>
      <c r="L150" s="138"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2" ca="1" si="0">IFERROR(NOW()-F2,"-")</f>
        <v>45980.808355787034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45980.808355787034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45980.808355787034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45980.808355787034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45980.808355787034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45980.808355787034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45980.808355787034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45980.808355787034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45980.808355787034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45980.808355787034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45980.808355787034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45980.808355787034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45980.808355787034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45980.808355787034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45980.808355787034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45980.808355787034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45980.808355787034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45980.808355787034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45980.808355787034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45980.808355787034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45980.808355787034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45980.808355787034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45980.808355787034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45980.808355787034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45980.808355787034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45980.808355787034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45980.808355787034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45980.808355787034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45980.808355787034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45980.808355787034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45980.808355787034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45980.808355787034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45980.808355787034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45980.808355787034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45980.808355787034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45980.808355787034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45980.808355787034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45980.808355787034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45980.808355787034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45980.808355787034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45980.808355787034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45980.808355787034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45980.808355787034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45980.808355787034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45980.808355787034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45980.808355787034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45980.808355787034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45980.808355787034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45980.808355787034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45980.808355787034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45980.808355787034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45980.808355787034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45980.808355787034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45980.808355787034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45980.808355787034</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2025-11-19T16:26:05Z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