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58" documentId="13_ncr:1_{F6CB121F-512D-4AA6-A0C1-0FB36C537598}" xr6:coauthVersionLast="47" xr6:coauthVersionMax="47" xr10:uidLastSave="{AC844158-7FE5-4F34-9C0D-9F7387EE7045}"/>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 l="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alcChain>
</file>

<file path=xl/sharedStrings.xml><?xml version="1.0" encoding="utf-8"?>
<sst xmlns="http://schemas.openxmlformats.org/spreadsheetml/2006/main" count="179052" uniqueCount="39107">
  <si>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</si>
  <si>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</si>
  <si>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</si>
  <si>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</si>
  <si>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</si>
  <si>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</si>
  <si>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</si>
  <si>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</si>
  <si>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</si>
  <si>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</si>
  <si>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</si>
  <si>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</si>
  <si>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</si>
  <si>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</si>
  <si>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</si>
  <si>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</si>
  <si>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</si>
  <si>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</si>
  <si>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</si>
  <si>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</si>
  <si>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</si>
  <si>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</si>
  <si>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</si>
  <si>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</si>
  <si>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</si>
  <si>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</si>
  <si>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</si>
  <si>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</si>
  <si>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</si>
  <si>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</si>
  <si>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</si>
  <si>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</si>
  <si>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</si>
  <si>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</si>
  <si>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</si>
  <si>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</si>
  <si>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</si>
  <si>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</si>
  <si>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</si>
  <si>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</si>
  <si>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</si>
  <si>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</si>
  <si>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</si>
  <si>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</si>
  <si>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</si>
  <si>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</si>
  <si>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</si>
  <si>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</si>
  <si>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</si>
  <si>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</si>
  <si>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</si>
  <si>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</si>
  <si>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</si>
  <si>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</si>
  <si>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</si>
  <si>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</si>
  <si>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</si>
  <si>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</si>
  <si>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</si>
  <si>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</si>
  <si>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</si>
  <si>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</si>
  <si>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</si>
  <si>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</si>
  <si>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</si>
  <si>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</si>
  <si>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</si>
  <si>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</si>
  <si>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</si>
  <si>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</si>
  <si>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</si>
  <si>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</si>
  <si>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</si>
  <si>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</si>
  <si>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</si>
  <si>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</si>
  <si>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</si>
  <si>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</si>
  <si>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</si>
  <si>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</si>
  <si>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</si>
  <si>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</si>
  <si>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</si>
  <si>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</si>
  <si>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</si>
  <si>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</si>
  <si>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</si>
  <si>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</si>
  <si>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</si>
  <si>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</si>
  <si>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</si>
  <si>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</si>
  <si>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</si>
  <si>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</si>
  <si>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</si>
  <si>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</si>
  <si>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</si>
  <si>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</si>
  <si>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</si>
  <si>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</si>
  <si>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</si>
  <si>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</si>
  <si>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</si>
  <si>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</si>
  <si>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</si>
  <si>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</si>
  <si>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</si>
  <si>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</si>
  <si>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</si>
  <si>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</si>
  <si>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</si>
  <si>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</si>
  <si>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</si>
  <si>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</si>
  <si>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</si>
  <si>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</si>
  <si>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</si>
  <si>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</si>
  <si>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</si>
  <si>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</si>
  <si>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</si>
  <si>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</si>
  <si>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</si>
  <si>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</si>
  <si>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</si>
  <si>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</si>
  <si>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</si>
  <si>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</si>
  <si>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</si>
  <si>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</si>
  <si>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</si>
  <si>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</si>
  <si>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</si>
  <si>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</si>
  <si>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</si>
  <si>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</si>
  <si>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</si>
  <si>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</si>
  <si>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</si>
  <si>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</si>
  <si>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</si>
  <si>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</si>
  <si>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</si>
  <si>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</si>
  <si>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</si>
  <si>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</si>
  <si>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</si>
  <si>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</si>
  <si>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</si>
  <si>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</si>
  <si>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</si>
  <si>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</si>
  <si>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</si>
  <si>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</si>
  <si>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</si>
  <si>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</si>
  <si>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</si>
  <si>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</si>
  <si>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</si>
  <si>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</si>
  <si>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</si>
  <si>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</si>
  <si>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</si>
  <si>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</si>
  <si>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</si>
  <si>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</si>
  <si>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</si>
  <si>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</si>
  <si>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</si>
  <si>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</si>
  <si>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</si>
  <si>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</si>
  <si>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</si>
  <si>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</si>
  <si>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</si>
  <si>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</si>
  <si>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</si>
  <si>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</si>
  <si>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</si>
  <si>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</si>
  <si>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</si>
  <si>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</si>
  <si>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</si>
  <si>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</si>
  <si>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</si>
  <si>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</si>
  <si>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</si>
  <si>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</si>
  <si>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</si>
  <si>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</si>
  <si>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</si>
  <si>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</si>
  <si>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</si>
  <si>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</si>
  <si>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</si>
  <si>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</si>
  <si>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</si>
  <si>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</si>
  <si>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</si>
  <si>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</si>
  <si>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</si>
  <si>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</si>
  <si>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</si>
  <si>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</si>
  <si>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</si>
  <si>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</si>
  <si>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</si>
  <si>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</si>
  <si>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</si>
  <si>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</si>
  <si>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</si>
  <si>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</si>
  <si>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</si>
  <si>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</si>
  <si>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</si>
  <si>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</si>
  <si>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</si>
  <si>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</si>
  <si>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</si>
  <si>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</si>
  <si>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</si>
  <si>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</si>
  <si>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</si>
  <si>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</si>
  <si>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</si>
  <si>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</si>
  <si>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</si>
  <si>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</si>
  <si>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</si>
  <si>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</si>
  <si>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</si>
  <si>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</si>
  <si>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</si>
  <si>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</si>
  <si>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</si>
  <si>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</si>
  <si>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</si>
  <si>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</si>
  <si>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</si>
  <si>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</si>
  <si>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</si>
  <si>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</si>
  <si>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</si>
  <si>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</si>
  <si>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</si>
  <si>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</si>
  <si>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</si>
  <si>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</si>
  <si>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</si>
  <si>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</si>
  <si>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</si>
  <si>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</si>
  <si>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</si>
  <si>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</si>
  <si>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</si>
  <si>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</si>
  <si>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</si>
  <si>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</si>
  <si>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</si>
  <si>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</si>
  <si>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</si>
  <si>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</si>
  <si>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</si>
  <si>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</si>
  <si>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</si>
  <si>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</si>
  <si>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</si>
  <si>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</si>
  <si>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</si>
  <si>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</si>
  <si>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</si>
  <si>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</si>
  <si>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</si>
  <si>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</si>
  <si>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</si>
  <si>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</si>
  <si>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</si>
  <si>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</si>
  <si>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</si>
  <si>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</si>
  <si>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</si>
  <si>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</si>
  <si>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</si>
  <si>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</si>
  <si>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</si>
  <si>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</si>
  <si>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</si>
  <si>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</si>
  <si>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</si>
  <si>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</si>
  <si>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</si>
  <si>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</si>
  <si>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</si>
  <si>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</si>
  <si>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</si>
  <si>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</si>
  <si>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</si>
  <si>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</si>
  <si>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</si>
  <si>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</si>
  <si>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</si>
  <si>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</si>
  <si>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</si>
  <si>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</si>
  <si>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</si>
  <si>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</si>
  <si>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</si>
  <si>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</si>
  <si>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</si>
  <si>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</si>
  <si>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</si>
  <si>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</si>
  <si>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</si>
  <si>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</si>
  <si>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</si>
  <si>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</si>
  <si>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</si>
  <si>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</si>
  <si>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</si>
  <si>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</si>
  <si>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</si>
  <si>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</si>
  <si>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</si>
  <si>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</si>
  <si>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</si>
  <si>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</si>
  <si>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</si>
  <si>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</si>
  <si>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</si>
  <si>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</si>
  <si>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</si>
  <si>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</si>
  <si>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</si>
  <si>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</si>
  <si>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</si>
  <si>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</si>
  <si>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</si>
  <si>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</si>
  <si>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</si>
  <si>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</si>
  <si>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</si>
  <si>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</si>
  <si>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</si>
  <si>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</si>
  <si>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</si>
  <si>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</si>
  <si>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</si>
  <si>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</si>
  <si>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</si>
  <si>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</si>
  <si>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</si>
  <si>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</si>
  <si>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</si>
  <si>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</si>
  <si>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</si>
  <si>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</si>
  <si>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</si>
  <si>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</si>
  <si>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</si>
  <si>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</si>
  <si>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</si>
  <si>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</si>
  <si>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</si>
  <si>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</si>
  <si>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</si>
  <si>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</si>
  <si>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</si>
  <si>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</si>
  <si>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</si>
  <si>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</si>
  <si>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</si>
  <si>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</si>
  <si>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</si>
  <si>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</si>
  <si>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</si>
  <si>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</si>
  <si>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</si>
  <si>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</si>
  <si>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</si>
  <si>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</si>
  <si>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</si>
  <si>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</si>
  <si>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</si>
  <si>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</si>
  <si>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</si>
  <si>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</si>
  <si>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</si>
  <si>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</si>
  <si>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</si>
  <si>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</si>
  <si>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</si>
  <si>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</si>
  <si>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</si>
  <si>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</si>
  <si>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</si>
  <si>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</si>
  <si>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</si>
  <si>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</si>
  <si>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</si>
  <si>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</si>
  <si>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</si>
  <si>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</si>
  <si>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</si>
  <si>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</si>
  <si>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</si>
  <si>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</si>
  <si>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</si>
  <si>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</si>
  <si>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</si>
  <si>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</si>
  <si>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</si>
  <si>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</si>
  <si>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</si>
  <si>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</si>
  <si>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</si>
  <si>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</si>
  <si>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</si>
  <si>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</si>
  <si>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</si>
  <si>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</si>
  <si>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</si>
  <si>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</si>
  <si>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</si>
  <si>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</si>
  <si>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</si>
  <si>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</si>
  <si>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</si>
  <si>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</si>
  <si>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</si>
  <si>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</si>
  <si>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</si>
  <si>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</si>
  <si>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</si>
  <si>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</si>
  <si>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</si>
  <si>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</si>
  <si>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</si>
  <si>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</si>
  <si>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</si>
  <si>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</si>
  <si>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</si>
  <si>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</si>
  <si>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</si>
  <si>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</si>
  <si>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</si>
  <si>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</si>
  <si>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</si>
  <si>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</si>
  <si>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</si>
  <si>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</si>
  <si>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</si>
  <si>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</si>
  <si>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</si>
  <si>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</si>
  <si>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</si>
  <si>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</si>
  <si>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</si>
  <si>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</si>
  <si>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</si>
  <si>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</si>
  <si>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</si>
  <si>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</si>
  <si>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</si>
  <si>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</si>
  <si>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</si>
  <si>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</si>
  <si>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</si>
  <si>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</si>
  <si>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</si>
  <si>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</si>
  <si>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</si>
  <si>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</si>
  <si>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</si>
  <si>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</si>
  <si>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</si>
  <si>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</si>
  <si>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</si>
  <si>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</si>
  <si>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</si>
  <si>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</si>
  <si>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</si>
  <si>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</si>
  <si>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</si>
  <si>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</si>
  <si>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</si>
  <si>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</si>
  <si>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</si>
  <si>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</si>
  <si>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</si>
  <si>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</si>
  <si>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</si>
  <si>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</si>
  <si>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</si>
  <si>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</si>
  <si>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</si>
  <si>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</si>
  <si>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</si>
  <si>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</si>
  <si>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</si>
  <si>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</si>
  <si>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</si>
  <si>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</si>
  <si>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</si>
  <si>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</si>
  <si>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</si>
  <si>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</si>
  <si>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</si>
  <si>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</si>
  <si>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</si>
  <si>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</si>
  <si>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</si>
  <si>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</si>
  <si>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</si>
  <si>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</si>
  <si>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</si>
  <si>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</si>
  <si>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</si>
  <si>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</si>
  <si>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</si>
  <si>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</si>
  <si>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</si>
  <si>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</si>
  <si>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</si>
  <si>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</si>
  <si>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</si>
  <si>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</si>
  <si>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</si>
  <si>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</si>
  <si>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</si>
  <si>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</si>
  <si>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</si>
  <si>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</si>
  <si>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</si>
  <si>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</si>
  <si>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</si>
  <si>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</si>
  <si>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</si>
  <si>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</si>
  <si>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</si>
  <si>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</si>
  <si>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</si>
  <si>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</si>
  <si>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</si>
  <si>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</si>
  <si>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</si>
  <si>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</si>
  <si>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</si>
  <si>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</si>
  <si>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</si>
  <si>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</si>
  <si>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</si>
  <si>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</si>
  <si>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</si>
  <si>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</si>
  <si>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</si>
  <si>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</si>
  <si>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</si>
  <si>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</si>
  <si>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</si>
  <si>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</si>
  <si>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</si>
  <si>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</si>
  <si>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</si>
  <si>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</si>
  <si>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</si>
  <si>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</si>
  <si>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</si>
  <si>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</si>
  <si>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</si>
  <si>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</si>
  <si>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</si>
  <si>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</si>
  <si>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</si>
  <si>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</si>
  <si>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</si>
  <si>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</si>
  <si>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</si>
  <si>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</si>
  <si>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</si>
  <si>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</si>
  <si>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</si>
  <si>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</si>
  <si>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</si>
  <si>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</si>
  <si>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</si>
  <si>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</si>
  <si>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</si>
  <si>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</si>
  <si>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</si>
  <si>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</si>
  <si>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</si>
  <si>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</si>
  <si>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</si>
  <si>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</si>
  <si>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</si>
  <si>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</si>
  <si>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</si>
  <si>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</si>
  <si>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</si>
  <si>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</si>
  <si>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</si>
  <si>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</si>
  <si>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</si>
  <si>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</si>
  <si>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</si>
  <si>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</si>
  <si>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</si>
  <si>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</si>
  <si>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</si>
  <si>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</si>
  <si>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</si>
  <si>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</si>
  <si>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</si>
  <si>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</si>
  <si>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</si>
  <si>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</si>
  <si>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</si>
  <si>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</si>
  <si>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</si>
  <si>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</si>
  <si>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</si>
  <si>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</si>
  <si>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</si>
  <si>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</si>
  <si>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</si>
  <si>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</si>
  <si>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</si>
  <si>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</si>
  <si>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</si>
  <si>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</si>
  <si>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</si>
  <si>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</si>
  <si>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</si>
  <si>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</si>
  <si>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</si>
  <si>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</si>
  <si>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</si>
  <si>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</si>
  <si>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</si>
  <si>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</si>
  <si>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</si>
  <si>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</si>
  <si>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</si>
  <si>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</si>
  <si>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</si>
  <si>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</si>
  <si>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</si>
  <si>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</si>
  <si>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</si>
  <si>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</si>
  <si>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</si>
  <si>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</si>
  <si>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</si>
  <si>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</si>
  <si>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</si>
  <si>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</si>
  <si>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</si>
  <si>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</si>
  <si>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</si>
  <si>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</si>
  <si>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</si>
  <si>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</si>
  <si>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</si>
  <si>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</si>
  <si>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</si>
  <si>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</si>
  <si>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</si>
  <si>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</si>
  <si>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</si>
  <si>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</si>
  <si>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</si>
  <si>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</si>
  <si>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</si>
  <si>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</si>
  <si>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</si>
  <si>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</si>
  <si>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</si>
  <si>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</si>
  <si>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</si>
  <si>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</si>
  <si>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</si>
  <si>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</si>
  <si>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</si>
  <si>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</si>
  <si>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</si>
  <si>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</si>
  <si>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</si>
  <si>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</si>
  <si>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</si>
  <si>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</si>
  <si>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</si>
  <si>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</si>
  <si>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</si>
  <si>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</si>
  <si>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</si>
  <si>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</si>
  <si>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</si>
  <si>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</si>
  <si>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</si>
  <si>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</si>
  <si>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</si>
  <si>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</si>
  <si>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</si>
  <si>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</si>
  <si>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</si>
  <si>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</si>
  <si>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</si>
  <si>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</si>
  <si>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</si>
  <si>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</si>
  <si>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</si>
  <si>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</si>
  <si>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</si>
  <si>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</si>
  <si>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</si>
  <si>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</si>
  <si>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</si>
  <si>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</si>
  <si>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</si>
  <si>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</si>
  <si>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</si>
  <si>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</si>
  <si>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</si>
  <si>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</si>
  <si>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</si>
  <si>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</si>
  <si>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</si>
  <si>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</si>
  <si>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</si>
  <si>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</si>
  <si>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</si>
  <si>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</si>
  <si>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</si>
  <si>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</si>
  <si>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</si>
  <si>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</si>
  <si>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</si>
  <si>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</si>
  <si>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</si>
  <si>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</si>
  <si>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</si>
  <si>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</si>
  <si>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</si>
  <si>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</si>
  <si>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</si>
  <si>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</si>
  <si>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</si>
  <si>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</si>
  <si>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</si>
  <si>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</si>
  <si>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</si>
  <si>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</si>
  <si>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</si>
  <si>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</si>
  <si>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</si>
  <si>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</si>
  <si>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</si>
  <si>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</si>
  <si>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</si>
  <si>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</si>
  <si>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</si>
  <si>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</si>
  <si>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</si>
  <si>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</si>
  <si>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</si>
  <si>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</si>
  <si>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</si>
  <si>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</si>
  <si>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</si>
  <si>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</si>
  <si>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</si>
  <si>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</si>
  <si>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</si>
  <si>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</si>
  <si>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</si>
  <si>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</si>
  <si>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</si>
  <si>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</si>
  <si>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</si>
  <si>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</si>
  <si>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</si>
  <si>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</si>
  <si>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</si>
  <si>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</si>
  <si>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</si>
  <si>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</si>
  <si>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</si>
  <si>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</si>
  <si>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</si>
  <si>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</si>
  <si>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</si>
  <si>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</si>
  <si>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</si>
  <si>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</si>
  <si>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</si>
  <si>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</si>
  <si>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</si>
  <si>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</si>
  <si>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</si>
  <si>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</si>
  <si>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</si>
  <si>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</si>
  <si>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</si>
  <si>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</si>
  <si>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</si>
  <si>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</si>
  <si>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</si>
  <si>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</si>
  <si>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</si>
  <si>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</si>
  <si>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</si>
  <si>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</si>
  <si>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</si>
  <si>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</si>
  <si>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</si>
  <si>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</si>
  <si>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</si>
  <si>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</si>
  <si>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</si>
  <si>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</si>
  <si>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</si>
  <si>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</si>
  <si>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</si>
  <si>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</si>
  <si>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</si>
  <si>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</si>
  <si>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</si>
  <si>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</si>
  <si>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</si>
  <si>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</si>
  <si>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</si>
  <si>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</si>
  <si>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</si>
  <si>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</si>
  <si>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</si>
  <si>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</si>
  <si>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</si>
  <si>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</si>
  <si>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</si>
  <si>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</si>
  <si>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</si>
  <si>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</si>
  <si>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</si>
  <si>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</si>
  <si>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</si>
  <si>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</si>
  <si>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</si>
  <si>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</si>
  <si>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</si>
  <si>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</si>
  <si>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</si>
  <si>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</si>
  <si>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</si>
  <si>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</si>
  <si>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</si>
  <si>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</si>
  <si>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</si>
  <si>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</si>
  <si>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</si>
  <si>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</si>
  <si>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</si>
  <si>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</si>
  <si>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</si>
  <si>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</si>
  <si>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</si>
  <si>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</si>
  <si>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</si>
  <si>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</si>
  <si>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</si>
  <si>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</si>
  <si>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</si>
  <si>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</si>
  <si>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</si>
  <si>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</si>
  <si>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</si>
  <si>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</si>
  <si>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</si>
  <si>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</si>
  <si>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</si>
  <si>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</si>
  <si>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</si>
  <si>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</si>
  <si>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</si>
  <si>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</si>
  <si>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</si>
  <si>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</si>
  <si>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</si>
  <si>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</si>
  <si>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</si>
  <si>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</si>
  <si>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</si>
  <si>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</si>
  <si>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</si>
  <si>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</si>
  <si>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</si>
  <si>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</si>
  <si>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</si>
  <si>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</si>
  <si>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</si>
  <si>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</si>
  <si>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</si>
  <si>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</si>
  <si>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</si>
  <si>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</si>
  <si>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</si>
  <si>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</si>
  <si>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</si>
  <si>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</si>
  <si>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</si>
  <si>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</si>
  <si>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</si>
  <si>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</si>
  <si>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</si>
  <si>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</si>
  <si>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</si>
  <si>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</si>
  <si>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</si>
  <si>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</si>
  <si>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</si>
  <si>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</si>
  <si>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</si>
  <si>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</si>
  <si>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</si>
  <si>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</si>
  <si>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</si>
  <si>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</si>
  <si>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</si>
  <si>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</si>
  <si>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</si>
  <si>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</si>
  <si>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</si>
  <si>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</si>
  <si>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</si>
  <si>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</si>
  <si>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</si>
  <si>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</si>
  <si>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</si>
  <si>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</si>
  <si>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</si>
  <si>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</si>
  <si>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</si>
  <si>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</si>
  <si>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</si>
  <si>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</si>
  <si>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</si>
  <si>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</si>
  <si>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</si>
  <si>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</si>
  <si>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</si>
  <si>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</si>
  <si>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</si>
  <si>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</si>
  <si>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</si>
  <si>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</si>
  <si>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</si>
  <si>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</si>
  <si>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</si>
  <si>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</si>
  <si>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</si>
  <si>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</si>
  <si>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</si>
  <si>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</si>
  <si>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</si>
  <si>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</si>
  <si>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</si>
  <si>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</si>
  <si>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</si>
  <si>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</si>
  <si>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</si>
  <si>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</si>
  <si>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</si>
  <si>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</si>
  <si>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</si>
  <si>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</si>
  <si>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</si>
  <si>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</si>
  <si>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</si>
  <si>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</si>
  <si>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</si>
  <si>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</si>
  <si>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</si>
  <si>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</si>
  <si>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</si>
  <si>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</si>
  <si>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</si>
  <si>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</si>
  <si>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</si>
  <si>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</si>
  <si>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</si>
  <si>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</si>
  <si>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</si>
  <si>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</si>
  <si>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</si>
  <si>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</si>
  <si>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</si>
  <si>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</si>
  <si>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</si>
  <si>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</si>
  <si>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</si>
  <si>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</si>
  <si>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</si>
  <si>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</si>
  <si>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</si>
  <si>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</si>
  <si>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</si>
  <si>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</si>
  <si>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</si>
  <si>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</si>
  <si>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</si>
  <si>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</si>
  <si>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</si>
  <si>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</si>
  <si>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</si>
  <si>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</si>
  <si>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</si>
  <si>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</si>
  <si>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</si>
  <si>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</si>
  <si>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</si>
  <si>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</si>
  <si>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</si>
  <si>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</si>
  <si>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</si>
  <si>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</si>
  <si>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</si>
  <si>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</si>
  <si>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</si>
  <si>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</si>
  <si>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</si>
  <si>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</si>
  <si>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</si>
  <si>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</si>
  <si>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</si>
  <si>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</si>
  <si>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</si>
  <si>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</si>
  <si>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</si>
  <si>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</si>
  <si>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</si>
  <si>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</si>
  <si>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</si>
  <si>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</si>
  <si>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</si>
  <si>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</si>
  <si>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</si>
  <si>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</si>
  <si>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</si>
  <si>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</si>
  <si>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</si>
  <si>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</si>
  <si>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</si>
  <si>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</si>
  <si>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</si>
  <si>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</si>
  <si>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</si>
  <si>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</si>
  <si>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</si>
  <si>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</si>
  <si>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</si>
  <si>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</si>
  <si>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</si>
  <si>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</si>
  <si>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</si>
  <si>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</si>
  <si>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</si>
  <si>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</si>
  <si>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</si>
  <si>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</si>
  <si>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</si>
  <si>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</si>
  <si>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</si>
  <si>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</si>
  <si>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</si>
  <si>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</si>
  <si>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</si>
  <si>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</si>
  <si>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</si>
  <si>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</si>
  <si>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</si>
  <si>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</si>
  <si>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</si>
  <si>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</si>
  <si>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</si>
  <si>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</si>
  <si>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</si>
  <si>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</si>
  <si>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</si>
  <si>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</si>
  <si>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</si>
  <si>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</si>
  <si>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</si>
  <si>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</si>
  <si>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</si>
  <si>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</si>
  <si>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</si>
  <si>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</si>
  <si>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</si>
  <si>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</si>
  <si>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</si>
  <si>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</si>
  <si>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</si>
  <si>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</si>
  <si>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</si>
  <si>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</si>
  <si>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</si>
  <si>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</si>
  <si>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</si>
  <si>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</si>
  <si>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</si>
  <si>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</si>
  <si>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</si>
  <si>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</si>
  <si>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</si>
  <si>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</si>
  <si>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</si>
  <si>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</si>
  <si>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</si>
  <si>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</si>
  <si>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</si>
  <si>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</si>
  <si>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</si>
  <si>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</si>
  <si>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</si>
  <si>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</si>
  <si>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</si>
  <si>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</si>
  <si>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</si>
  <si>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</si>
  <si>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</si>
  <si>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</si>
  <si>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</si>
  <si>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</si>
  <si>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</si>
  <si>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</si>
  <si>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</si>
  <si>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</si>
  <si>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</si>
  <si>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</si>
  <si>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</si>
  <si>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</si>
  <si>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</si>
  <si>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</si>
  <si>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</si>
  <si>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</si>
  <si>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</si>
  <si>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</si>
  <si>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</si>
  <si>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</si>
  <si>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</si>
  <si>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</si>
  <si>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</si>
  <si>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</si>
  <si>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</si>
  <si>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</si>
  <si>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</si>
  <si>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</si>
  <si>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</si>
  <si>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</si>
  <si>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</si>
  <si>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</si>
  <si>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</si>
  <si>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</si>
  <si>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</si>
  <si>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</si>
  <si>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</si>
  <si>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</si>
  <si>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</si>
  <si>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</si>
  <si>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</si>
  <si>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</si>
  <si>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</si>
  <si>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</si>
  <si>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</si>
  <si>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</si>
  <si>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</si>
  <si>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</si>
  <si>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</si>
  <si>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</si>
  <si>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</si>
  <si>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</si>
  <si>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</si>
  <si>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</si>
  <si>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</si>
  <si>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</si>
  <si>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</si>
  <si>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</si>
  <si>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</si>
  <si>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</si>
  <si>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</si>
  <si>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</si>
  <si>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</si>
  <si>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</si>
  <si>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</si>
  <si>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</si>
  <si>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</si>
  <si>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</si>
  <si>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</si>
  <si>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</si>
  <si>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</si>
  <si>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</si>
  <si>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</si>
  <si>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</si>
  <si>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</si>
  <si>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</si>
  <si>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</si>
  <si>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</si>
  <si>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</si>
  <si>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</si>
  <si>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</si>
  <si>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</si>
  <si>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</si>
  <si>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</si>
  <si>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</si>
  <si>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</si>
  <si>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</si>
  <si>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</si>
  <si>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</si>
  <si>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</si>
  <si>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</si>
  <si>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</si>
  <si>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</si>
  <si>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</si>
  <si>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</si>
  <si>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</si>
  <si>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</si>
  <si>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</si>
  <si>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</si>
  <si>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</si>
  <si>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</si>
  <si>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</si>
  <si>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</si>
  <si>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</si>
  <si>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</si>
  <si>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</si>
  <si>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</si>
  <si>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</si>
  <si>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</si>
  <si>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</si>
  <si>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</si>
  <si>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</si>
  <si>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</si>
  <si>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</si>
  <si>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</si>
  <si>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</si>
  <si>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</si>
  <si>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</si>
  <si>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</si>
  <si>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</si>
  <si>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</si>
  <si>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</si>
  <si>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</si>
  <si>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</si>
  <si>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</si>
  <si>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</si>
  <si>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</si>
  <si>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</si>
  <si>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</si>
  <si>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</si>
  <si>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</si>
  <si>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</si>
  <si>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</si>
  <si>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</si>
  <si>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</si>
  <si>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</si>
  <si>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</si>
  <si>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</si>
  <si>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</si>
  <si>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</si>
  <si>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</si>
  <si>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</si>
  <si>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</si>
  <si>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</si>
  <si>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</si>
  <si>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</si>
  <si>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</si>
  <si>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</si>
  <si>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</si>
  <si>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</si>
  <si>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</si>
  <si>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</si>
  <si>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</si>
  <si>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</si>
  <si>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</si>
  <si>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</si>
  <si>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</si>
  <si>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</si>
  <si>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</si>
  <si>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</si>
  <si>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</si>
  <si>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</si>
  <si>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</si>
  <si>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</si>
  <si>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</si>
  <si>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</si>
  <si>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</si>
  <si>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</si>
  <si>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</si>
  <si>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</si>
  <si>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</si>
  <si>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</si>
  <si>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</si>
  <si>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</si>
  <si>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</si>
  <si>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</si>
  <si>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</si>
  <si>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</si>
  <si>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</si>
  <si>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</si>
  <si>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</si>
  <si>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</si>
  <si>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</si>
  <si>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</si>
  <si>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</si>
  <si>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</si>
  <si>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</si>
  <si>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</si>
  <si>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</si>
  <si>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</si>
  <si>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</si>
  <si>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</si>
  <si>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</si>
  <si>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</si>
  <si>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</si>
  <si>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</si>
  <si>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</si>
  <si>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</si>
  <si>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</si>
  <si>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</si>
  <si>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</si>
  <si>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</si>
  <si>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</si>
  <si>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</si>
  <si>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</si>
  <si>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</si>
  <si>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</si>
  <si>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</si>
  <si>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</si>
  <si>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</si>
  <si>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</si>
  <si>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</si>
  <si>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</si>
  <si>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</si>
  <si>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</si>
  <si>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</si>
  <si>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</si>
  <si>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</si>
  <si>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</si>
  <si>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</si>
  <si>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</si>
  <si>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</si>
  <si>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</si>
  <si>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</si>
  <si>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</si>
  <si>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</si>
  <si>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</si>
  <si>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</si>
  <si>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</si>
  <si>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</si>
  <si>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</si>
  <si>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</si>
  <si>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</si>
  <si>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</si>
  <si>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</si>
  <si>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</si>
  <si>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</si>
  <si>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</si>
  <si>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</si>
  <si>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</si>
  <si>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</si>
  <si>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</si>
  <si>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</si>
  <si>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</si>
  <si>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</si>
  <si>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</si>
  <si>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</si>
  <si>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</si>
  <si>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</si>
  <si>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</si>
  <si>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</si>
  <si>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</si>
  <si>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</si>
  <si>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</si>
  <si>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</si>
  <si>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</si>
  <si>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</si>
  <si>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</si>
  <si>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</si>
  <si>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</si>
  <si>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</si>
  <si>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</si>
  <si>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</si>
  <si>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</si>
  <si>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</si>
  <si>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</si>
  <si>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</si>
  <si>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</si>
  <si>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</si>
  <si>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</si>
  <si>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</si>
  <si>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</si>
  <si>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</si>
  <si>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</si>
  <si>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</si>
  <si>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</si>
  <si>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</si>
  <si>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</si>
  <si>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</si>
  <si>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</si>
  <si>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</si>
  <si>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</si>
  <si>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</si>
  <si>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</si>
  <si>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</si>
  <si>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</si>
  <si>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</si>
  <si>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</si>
  <si>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</si>
  <si>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</si>
  <si>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</si>
  <si>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</si>
  <si>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</si>
  <si>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</si>
  <si>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</si>
  <si>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</si>
  <si>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</si>
  <si>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</si>
  <si>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</si>
  <si>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</si>
  <si>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</si>
  <si>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</si>
  <si>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</si>
  <si>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</si>
  <si>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</si>
  <si>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</si>
  <si>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</si>
  <si>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</si>
  <si>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</si>
  <si>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</si>
  <si>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</si>
  <si>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</si>
  <si>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</si>
  <si>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</si>
  <si>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</si>
  <si>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</si>
  <si>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</si>
  <si>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</si>
  <si>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</si>
  <si>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</si>
  <si>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</si>
  <si>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</si>
  <si>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</si>
  <si>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</si>
  <si>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</si>
  <si>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</si>
  <si>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</si>
  <si>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</si>
  <si>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</si>
  <si>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</si>
  <si>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</si>
  <si>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</si>
  <si>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</si>
  <si>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</si>
  <si>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</si>
  <si>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</si>
  <si>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</si>
  <si>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</si>
  <si>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</si>
  <si>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</si>
  <si>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</si>
  <si>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</si>
  <si>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</si>
  <si>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</si>
  <si>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</si>
  <si>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</si>
  <si>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</si>
  <si>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</si>
  <si>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</si>
  <si>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</si>
  <si>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</si>
  <si>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</si>
  <si>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</si>
  <si>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</si>
  <si>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</si>
  <si>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</si>
  <si>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</si>
  <si>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</si>
  <si>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</si>
  <si>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</si>
  <si>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</si>
  <si>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</si>
  <si>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</si>
  <si>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</si>
  <si>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</si>
  <si>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</si>
  <si>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</si>
  <si>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</si>
  <si>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</si>
  <si>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</si>
  <si>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</si>
  <si>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</si>
  <si>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</si>
  <si>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</si>
  <si>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</si>
  <si>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</si>
  <si>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</si>
  <si>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</si>
  <si>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</si>
  <si>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</si>
  <si>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</si>
  <si>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</si>
  <si>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</si>
  <si>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</si>
  <si>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</si>
  <si>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</si>
  <si>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</si>
  <si>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</si>
  <si>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</si>
  <si>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</si>
  <si>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</si>
  <si>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</si>
  <si>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</si>
  <si>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</si>
  <si>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</si>
  <si>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</si>
  <si>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</si>
  <si>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</si>
  <si>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</si>
  <si>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</si>
  <si>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</si>
  <si>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</si>
  <si>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</si>
  <si>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</si>
  <si>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</si>
  <si>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</si>
  <si>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</si>
  <si>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</si>
  <si>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</si>
  <si>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</si>
  <si>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</si>
  <si>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</si>
  <si>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</si>
  <si>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</si>
  <si>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</si>
  <si>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</si>
  <si>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</si>
  <si>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</si>
  <si>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</si>
  <si>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</si>
  <si>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</si>
  <si>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</si>
  <si>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</si>
  <si>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</si>
  <si>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</si>
  <si>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</si>
  <si>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</si>
  <si>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</si>
  <si>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</si>
  <si>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</si>
  <si>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</si>
  <si>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</si>
  <si>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</si>
  <si>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</si>
  <si>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</si>
  <si>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</si>
  <si>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</si>
  <si>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</si>
  <si>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</si>
  <si>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</si>
  <si>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</si>
  <si>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</si>
  <si>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</si>
  <si>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</si>
  <si>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</si>
  <si>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</si>
  <si>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</si>
  <si>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</si>
  <si>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</si>
  <si>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</si>
  <si>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</si>
  <si>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</si>
  <si>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</si>
  <si>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</si>
  <si>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</si>
  <si>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</si>
  <si>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</si>
  <si>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</si>
  <si>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</si>
  <si>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</si>
  <si>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</si>
  <si>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</si>
  <si>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</si>
  <si>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</si>
  <si>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</si>
  <si>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</si>
  <si>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</si>
  <si>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</si>
  <si>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</si>
  <si>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</si>
  <si>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</si>
  <si>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</si>
  <si>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</si>
  <si>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</si>
  <si>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</si>
  <si>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</si>
  <si>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</si>
  <si>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</si>
  <si>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</si>
  <si>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</si>
  <si>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</si>
  <si>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</si>
  <si>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</si>
  <si>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</si>
  <si>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</si>
  <si>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</si>
  <si>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</si>
  <si>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</si>
  <si>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</si>
  <si>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</si>
  <si>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</si>
  <si>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</si>
  <si>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</si>
  <si>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</si>
  <si>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</si>
  <si>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</si>
  <si>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</si>
  <si>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</si>
  <si>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</si>
  <si>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</si>
  <si>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</si>
  <si>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</si>
  <si>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</si>
  <si>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</si>
  <si>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</si>
  <si>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</si>
  <si>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</si>
  <si>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</si>
  <si>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</si>
  <si>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</si>
  <si>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</si>
  <si>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</si>
  <si>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</si>
  <si>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</si>
  <si>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</si>
  <si>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</si>
  <si>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</si>
  <si>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</si>
  <si>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</si>
  <si>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</si>
  <si>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</si>
  <si>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</si>
  <si>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</si>
  <si>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</si>
  <si>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</si>
  <si>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</si>
  <si>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</si>
  <si>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</si>
  <si>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</si>
  <si>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</si>
  <si>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</si>
  <si>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</si>
  <si>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</si>
  <si>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</si>
  <si>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</si>
  <si>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</si>
  <si>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</si>
  <si>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</si>
  <si>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</si>
  <si>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</si>
  <si>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</si>
  <si>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</si>
  <si>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</si>
  <si>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</si>
  <si>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</si>
  <si>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</si>
  <si>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</si>
  <si>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</si>
  <si>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</si>
  <si>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</si>
  <si>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</si>
  <si>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</si>
  <si>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</si>
  <si>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</si>
  <si>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</si>
  <si>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</si>
  <si>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</si>
  <si>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</si>
  <si>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</si>
  <si>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</si>
  <si>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</si>
  <si>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</si>
  <si>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</si>
  <si>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</si>
  <si>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</si>
  <si>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</si>
  <si>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</si>
  <si>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</si>
  <si>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</si>
  <si>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</si>
  <si>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</si>
  <si>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</si>
  <si>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</si>
  <si>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</si>
  <si>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</si>
  <si>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</si>
  <si>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</si>
  <si>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</si>
  <si>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</si>
  <si>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</si>
  <si>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</si>
  <si>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</si>
  <si>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</si>
  <si>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</si>
  <si>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</si>
  <si>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</si>
  <si>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</si>
  <si>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</si>
  <si>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</si>
  <si>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</si>
  <si>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</si>
  <si>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</si>
  <si>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</si>
  <si>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</si>
  <si>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</si>
  <si>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</si>
  <si>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</si>
  <si>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</si>
  <si>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</si>
  <si>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</si>
  <si>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</si>
  <si>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</si>
  <si>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</si>
  <si>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</si>
  <si>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</si>
  <si>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</si>
  <si>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</si>
  <si>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</si>
  <si>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</si>
  <si>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</si>
  <si>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</si>
  <si>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</si>
  <si>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</si>
  <si>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</si>
  <si>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</si>
  <si>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</si>
  <si>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</si>
  <si>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</si>
  <si>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</si>
  <si>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</si>
  <si>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</si>
  <si>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</si>
  <si>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</si>
  <si>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</si>
  <si>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</si>
  <si>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</si>
  <si>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</si>
  <si>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</si>
  <si>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</si>
  <si>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</si>
  <si>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</si>
  <si>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</si>
  <si>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</si>
  <si>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</si>
  <si>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</si>
  <si>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</si>
  <si>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</si>
  <si>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</si>
  <si>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</si>
  <si>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</si>
  <si>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</si>
  <si>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</si>
  <si>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</si>
  <si>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</si>
  <si>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</si>
  <si>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</si>
  <si>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</si>
  <si>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</si>
  <si>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</si>
  <si>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</si>
  <si>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</si>
  <si>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</si>
  <si>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</si>
  <si>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</si>
  <si>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</si>
  <si>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</si>
  <si>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</si>
  <si>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</si>
  <si>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</si>
  <si>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</si>
  <si>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</si>
  <si>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</si>
  <si>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</si>
  <si>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</si>
  <si>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</si>
  <si>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</si>
  <si>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</si>
  <si>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</si>
  <si>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</si>
  <si>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</si>
  <si>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</si>
  <si>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</si>
  <si>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</si>
  <si>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</si>
  <si>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</si>
  <si>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</si>
  <si>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</si>
  <si>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</si>
  <si>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</si>
  <si>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</si>
  <si>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</si>
  <si>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</si>
  <si>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</si>
  <si>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</si>
  <si>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</si>
  <si>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</si>
  <si>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</si>
  <si>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</si>
  <si>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</si>
  <si>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</si>
  <si>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</si>
  <si>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</si>
  <si>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</si>
  <si>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</si>
  <si>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</si>
  <si>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</si>
  <si>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</si>
  <si>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</si>
  <si>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</si>
  <si>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</si>
  <si>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</si>
  <si>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</si>
  <si>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</si>
  <si>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</si>
  <si>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</si>
  <si>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</si>
  <si>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</si>
  <si>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</si>
  <si>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</si>
  <si>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</si>
  <si>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</si>
  <si>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</si>
  <si>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</si>
  <si>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</si>
  <si>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</si>
  <si>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</si>
  <si>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</si>
  <si>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</si>
  <si>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</si>
  <si>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</si>
  <si>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</si>
  <si>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</si>
  <si>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</si>
  <si>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</si>
  <si>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</si>
  <si>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</si>
  <si>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</si>
  <si>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</si>
  <si>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</si>
  <si>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</si>
  <si>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</si>
  <si>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</si>
  <si>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</si>
  <si>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</si>
  <si>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</si>
  <si>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</si>
  <si>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</si>
  <si>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</si>
  <si>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</si>
  <si>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</si>
  <si>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</si>
  <si>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</si>
  <si>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</si>
  <si>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</si>
  <si>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</si>
  <si>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</si>
  <si>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</si>
  <si>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</si>
  <si>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</si>
  <si>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</si>
  <si>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</si>
  <si>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</si>
  <si>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</si>
  <si>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</si>
  <si>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</si>
  <si>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</si>
  <si>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</si>
  <si>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</si>
  <si>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</si>
  <si>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</si>
  <si>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</si>
  <si>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</si>
  <si>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</si>
  <si>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</si>
  <si>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</si>
  <si>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</si>
  <si>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</si>
  <si>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</si>
  <si>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</si>
  <si>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</si>
  <si>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</si>
  <si>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</si>
  <si>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</si>
  <si>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</si>
  <si>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</si>
  <si>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</si>
  <si>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</si>
  <si>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</si>
  <si>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</si>
  <si>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</si>
  <si>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</si>
  <si>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</si>
  <si>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</si>
  <si>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</si>
  <si>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</si>
  <si>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</si>
  <si>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</si>
  <si>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</si>
  <si>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</si>
  <si>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</si>
  <si>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</si>
  <si>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</si>
  <si>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</si>
  <si>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</si>
  <si>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</si>
  <si>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</si>
  <si>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</si>
  <si>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</si>
  <si>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</si>
  <si>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</si>
  <si>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</si>
  <si>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</si>
  <si>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</si>
  <si>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</si>
  <si>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</si>
  <si>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</si>
  <si>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</si>
  <si>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</si>
  <si>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</si>
  <si>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</si>
  <si>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</si>
  <si>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</si>
  <si>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</si>
  <si>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</si>
  <si>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</si>
  <si>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</si>
  <si>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</si>
  <si>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</si>
  <si>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</si>
  <si>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</si>
  <si>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</si>
  <si>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</si>
  <si>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</si>
  <si>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</si>
  <si>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</si>
  <si>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</si>
  <si>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</si>
  <si>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</si>
  <si>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</si>
  <si>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</si>
  <si>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</si>
  <si>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</si>
  <si>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</si>
  <si>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</si>
  <si>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</si>
  <si>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</si>
  <si>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</si>
  <si>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</si>
  <si>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</si>
  <si>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</si>
  <si>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</si>
  <si>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</si>
  <si>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</si>
  <si>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</si>
  <si>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</si>
  <si>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</si>
  <si>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</si>
  <si>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</si>
  <si>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</si>
  <si>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</si>
  <si>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</si>
  <si>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</si>
  <si>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</si>
  <si>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</si>
  <si>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</si>
  <si>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</si>
  <si>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</si>
  <si>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</si>
  <si>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</si>
  <si>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</si>
  <si>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</si>
  <si>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</si>
  <si>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</si>
  <si>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</si>
  <si>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</si>
  <si>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</si>
  <si>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</si>
  <si>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</si>
  <si>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</si>
  <si>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</si>
  <si>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</si>
  <si>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</si>
  <si>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</si>
  <si>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</si>
  <si>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</si>
  <si>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</si>
  <si>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</si>
  <si>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</si>
  <si>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</si>
  <si>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</si>
  <si>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</si>
  <si>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</si>
  <si>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</si>
  <si>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</si>
  <si>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</si>
  <si>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</si>
  <si>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</si>
  <si>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</si>
  <si>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</si>
  <si>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</si>
  <si>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</si>
  <si>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</si>
  <si>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</si>
  <si>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</si>
  <si>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</si>
  <si>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</si>
  <si>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</si>
  <si>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</si>
  <si>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</si>
  <si>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</si>
  <si>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</si>
  <si>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</si>
  <si>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</si>
  <si>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</si>
  <si>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</si>
  <si>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</si>
  <si>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</si>
  <si>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</si>
  <si>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</si>
  <si>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</si>
  <si>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</si>
  <si>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</si>
  <si>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</si>
  <si>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</si>
  <si>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</si>
  <si>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</si>
  <si>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</si>
  <si>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</si>
  <si>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</si>
  <si>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</si>
  <si>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</si>
  <si>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</si>
  <si>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</si>
  <si>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</si>
  <si>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</si>
  <si>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</si>
  <si>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</si>
  <si>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</si>
  <si>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</si>
  <si>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</si>
  <si>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</si>
  <si>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</si>
  <si>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</si>
  <si>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</si>
  <si>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</si>
  <si>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</si>
  <si>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</si>
  <si>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</si>
  <si>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</si>
  <si>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</si>
  <si>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</si>
  <si>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</si>
  <si>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</si>
  <si>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</si>
  <si>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</si>
  <si>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</si>
  <si>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</si>
  <si>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</si>
  <si>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</si>
  <si>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</si>
  <si>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</si>
  <si>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</si>
  <si>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</si>
  <si>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</si>
  <si>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</si>
  <si>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</si>
  <si>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</si>
  <si>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</si>
  <si>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</si>
  <si>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</si>
  <si>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</si>
  <si>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</si>
  <si>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</si>
  <si>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</si>
  <si>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</si>
  <si>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</si>
  <si>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</si>
  <si>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</si>
  <si>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</si>
  <si>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</si>
  <si>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</si>
  <si>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</si>
  <si>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</si>
  <si>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</si>
  <si>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</si>
  <si>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</si>
  <si>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</si>
  <si>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</si>
  <si>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</si>
  <si>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</si>
  <si>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</si>
  <si>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</si>
  <si>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</si>
  <si>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</si>
  <si>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</si>
  <si>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</si>
  <si>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</si>
  <si>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</si>
  <si>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</si>
  <si>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</si>
  <si>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</si>
  <si>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</si>
  <si>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</si>
  <si>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</si>
  <si>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</si>
  <si>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</si>
  <si>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</si>
  <si>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</si>
  <si>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</si>
  <si>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</si>
  <si>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</si>
  <si>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</si>
  <si>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</si>
  <si>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</si>
  <si>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</si>
  <si>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</si>
  <si>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</si>
  <si>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</si>
  <si>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</si>
  <si>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</si>
  <si>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</si>
  <si>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</si>
  <si>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</si>
  <si>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</si>
  <si>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</si>
  <si>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</si>
  <si>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</si>
  <si>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</si>
  <si>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</si>
  <si>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</si>
  <si>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</si>
  <si>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</si>
  <si>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</si>
  <si>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</si>
  <si>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</si>
  <si>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</si>
  <si>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</si>
  <si>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</si>
  <si>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</si>
  <si>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</si>
  <si>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</si>
  <si>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</si>
  <si>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</si>
  <si>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</si>
  <si>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</si>
  <si>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</si>
  <si>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</si>
  <si>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</si>
  <si>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</si>
  <si>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</si>
  <si>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</si>
  <si>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</si>
  <si>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</si>
  <si>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</si>
  <si>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</si>
  <si>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</si>
  <si>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</si>
  <si>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</si>
  <si>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</si>
  <si>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</si>
  <si>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</si>
  <si>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</si>
  <si>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</si>
  <si>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</si>
  <si>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</si>
  <si>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</si>
  <si>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</si>
  <si>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</si>
  <si>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</si>
  <si>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</si>
  <si>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</si>
  <si>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</si>
  <si>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</si>
  <si>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</si>
  <si>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</si>
  <si>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</si>
  <si>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</si>
  <si>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</si>
  <si>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</si>
  <si>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</si>
  <si>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</si>
  <si>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</si>
  <si>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</si>
  <si>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</si>
  <si>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</si>
  <si>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</si>
  <si>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</si>
  <si>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</si>
  <si>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</si>
  <si>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</si>
  <si>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</si>
  <si>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</si>
  <si>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</si>
  <si>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</si>
  <si>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</si>
  <si>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</si>
  <si>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</si>
  <si>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</si>
  <si>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</si>
  <si>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</si>
  <si>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</si>
  <si>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</si>
  <si>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</si>
  <si>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</si>
  <si>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</si>
  <si>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</si>
  <si>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</si>
  <si>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</si>
  <si>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</si>
  <si>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</si>
  <si>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</si>
  <si>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</si>
  <si>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</si>
  <si>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</si>
  <si>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</si>
  <si>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</si>
  <si>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</si>
  <si>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</si>
  <si>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</si>
  <si>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</si>
  <si>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</si>
  <si>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</si>
  <si>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</si>
  <si>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</si>
  <si>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</si>
  <si>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</si>
  <si>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</si>
  <si>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</si>
  <si>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</si>
  <si>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</si>
  <si>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</si>
  <si>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</si>
  <si>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</si>
  <si>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</si>
  <si>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</si>
  <si>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</si>
  <si>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</si>
  <si>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</si>
  <si>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</si>
  <si>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</si>
  <si>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</si>
  <si>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</si>
  <si>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</si>
  <si>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</si>
  <si>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</si>
  <si>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</si>
  <si>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</si>
  <si>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</si>
  <si>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</si>
  <si>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</si>
  <si>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</si>
  <si>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</si>
  <si>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</si>
  <si>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</si>
  <si>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</si>
  <si>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</si>
  <si>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</si>
  <si>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</si>
  <si>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</si>
  <si>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</si>
  <si>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</si>
  <si>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</si>
  <si>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</si>
  <si>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</si>
  <si>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</si>
  <si>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</si>
  <si>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</si>
  <si>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</si>
  <si>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</si>
  <si>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</si>
  <si>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</si>
  <si>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</si>
  <si>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</si>
  <si>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</si>
  <si>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</si>
  <si>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</si>
  <si>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</si>
  <si>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</si>
  <si>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</si>
  <si>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</si>
  <si>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</si>
  <si>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</si>
  <si>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</si>
  <si>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</si>
  <si>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</si>
  <si>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</si>
  <si>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</si>
  <si>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</si>
  <si>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</si>
  <si>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</si>
  <si>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</si>
  <si>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</si>
  <si>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</si>
  <si>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</si>
  <si>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</si>
  <si>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</si>
  <si>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</si>
  <si>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</si>
  <si>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</si>
  <si>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</si>
  <si>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</si>
  <si>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</si>
  <si>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</si>
  <si>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</si>
  <si>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</si>
  <si>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</si>
  <si>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</si>
  <si>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</si>
  <si>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</si>
  <si>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</si>
  <si>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</si>
  <si>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</si>
  <si>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</si>
  <si>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</si>
  <si>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</si>
  <si>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</si>
  <si>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</si>
  <si>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</si>
  <si>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</si>
  <si>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</si>
  <si>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</si>
  <si>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</si>
  <si>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</si>
  <si>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</si>
  <si>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</si>
  <si>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</si>
  <si>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</si>
  <si>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</si>
  <si>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</si>
  <si>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</si>
  <si>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</si>
  <si>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</si>
  <si>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</si>
  <si>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</si>
  <si>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</si>
  <si>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</si>
  <si>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</si>
  <si>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</si>
  <si>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</si>
  <si>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</si>
  <si>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</si>
  <si>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</si>
  <si>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</si>
  <si>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</si>
  <si>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</si>
  <si>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</si>
  <si>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</si>
  <si>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</si>
  <si>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</si>
  <si>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</si>
  <si>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</si>
  <si>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</si>
  <si>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</si>
  <si>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</si>
  <si>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</si>
  <si>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</si>
  <si>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</si>
  <si>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</si>
  <si>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</si>
  <si>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</si>
  <si>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</si>
  <si>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</si>
  <si>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</si>
  <si>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</si>
  <si>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</si>
  <si>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</si>
  <si>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</si>
  <si>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</si>
  <si>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</si>
  <si>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</si>
  <si>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</si>
  <si>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</si>
  <si>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</si>
  <si>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</si>
  <si>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</si>
  <si>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</si>
  <si>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</si>
  <si>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</si>
  <si>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</si>
  <si>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</si>
  <si>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</si>
  <si>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</si>
  <si>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</si>
  <si>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</si>
  <si>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</si>
  <si>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</si>
  <si>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</si>
  <si>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</si>
  <si>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</si>
  <si>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</si>
  <si>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</si>
  <si>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</si>
  <si>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</si>
  <si>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</si>
  <si>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</si>
  <si>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</si>
  <si>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</si>
  <si>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</si>
  <si>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</si>
  <si>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</si>
  <si>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</si>
  <si>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</si>
  <si>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</si>
  <si>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</si>
  <si>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</si>
  <si>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</si>
  <si>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</si>
  <si>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</si>
  <si>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</si>
  <si>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</si>
  <si>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</si>
  <si>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</si>
  <si>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</si>
  <si>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</si>
  <si>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</si>
  <si>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</si>
  <si>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</si>
  <si>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</si>
  <si>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</si>
  <si>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</si>
  <si>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</si>
  <si>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</si>
  <si>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</si>
  <si>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</si>
  <si>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</si>
  <si>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</si>
  <si>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</si>
  <si>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</si>
  <si>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</si>
  <si>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</si>
  <si>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</si>
  <si>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</si>
  <si>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</si>
  <si>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</si>
  <si>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</si>
  <si>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</si>
  <si>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</si>
  <si>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</si>
  <si>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</si>
  <si>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</si>
  <si>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</si>
  <si>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</si>
  <si>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</si>
  <si>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</si>
  <si>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</si>
  <si>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</si>
  <si>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</si>
  <si>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</si>
  <si>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</si>
  <si>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</si>
  <si>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</si>
  <si>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</si>
  <si>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</si>
  <si>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</si>
  <si>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</si>
  <si>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</si>
  <si>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</si>
  <si>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</si>
  <si>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</si>
  <si>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</si>
  <si>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</si>
  <si>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</si>
  <si>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</si>
  <si>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</si>
  <si>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</si>
  <si>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</si>
  <si>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</si>
  <si>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</si>
  <si>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</si>
  <si>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</si>
  <si>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</si>
  <si>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</si>
  <si>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</si>
  <si>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</si>
  <si>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</si>
  <si>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</si>
  <si>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</si>
  <si>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</si>
  <si>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</si>
  <si>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</si>
  <si>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</si>
  <si>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</si>
  <si>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</si>
  <si>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</si>
  <si>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</si>
  <si>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</si>
  <si>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</si>
  <si>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</si>
  <si>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</si>
  <si>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</si>
  <si>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</si>
  <si>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</si>
  <si>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</si>
  <si>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</si>
  <si>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</si>
  <si>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</si>
  <si>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</si>
  <si>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</si>
  <si>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</si>
  <si>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</si>
  <si>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</si>
  <si>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</si>
  <si>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</si>
  <si>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</si>
  <si>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</si>
  <si>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</si>
  <si>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</si>
  <si>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</si>
  <si>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</si>
  <si>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</si>
  <si>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</si>
  <si>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</si>
  <si>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</si>
  <si>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</si>
  <si>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</si>
  <si>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</si>
  <si>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</si>
  <si>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</si>
  <si>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</si>
  <si>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</si>
  <si>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</si>
  <si>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</si>
  <si>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</si>
  <si>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</si>
  <si>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</si>
  <si>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</si>
  <si>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</si>
  <si>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</si>
  <si>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</si>
  <si>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</si>
  <si>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</si>
  <si>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</si>
  <si>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</si>
  <si>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</si>
  <si>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</si>
  <si>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</si>
  <si>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</si>
  <si>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</si>
  <si>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</si>
  <si>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</si>
  <si>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</si>
  <si>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</si>
  <si>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</si>
  <si>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</si>
  <si>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</si>
  <si>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</si>
  <si>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</si>
  <si>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</si>
  <si>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</si>
  <si>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</si>
  <si>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</si>
  <si>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</si>
  <si>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</si>
  <si>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</si>
  <si>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</si>
  <si>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</si>
  <si>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</si>
  <si>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</si>
  <si>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</si>
  <si>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</si>
  <si>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</si>
  <si>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</si>
  <si>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</si>
  <si>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</si>
  <si>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</si>
  <si>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</si>
  <si>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</si>
  <si>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</si>
  <si>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</si>
  <si>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</si>
  <si>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</si>
  <si>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</si>
  <si>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</si>
  <si>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</si>
  <si>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</si>
  <si>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</si>
  <si>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</si>
  <si>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</si>
  <si>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</si>
  <si>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</si>
  <si>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</si>
  <si>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</si>
  <si>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</si>
  <si>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</si>
  <si>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</si>
  <si>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</si>
  <si>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</si>
  <si>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</si>
  <si>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</si>
  <si>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</si>
  <si>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</si>
  <si>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</si>
  <si>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</si>
  <si>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</si>
  <si>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</si>
  <si>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</si>
  <si>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</si>
  <si>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</si>
  <si>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</si>
  <si>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</si>
  <si>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</si>
  <si>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</si>
  <si>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</si>
  <si>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</si>
  <si>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</si>
  <si>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</si>
  <si>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</si>
  <si>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</si>
  <si>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</si>
  <si>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</si>
  <si>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</si>
  <si>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</si>
  <si>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</si>
  <si>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</si>
  <si>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</si>
  <si>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</si>
  <si>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</si>
  <si>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</si>
  <si>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</si>
  <si>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</si>
  <si>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</si>
  <si>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</si>
  <si>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</si>
  <si>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</si>
  <si>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</si>
  <si>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</si>
  <si>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</si>
  <si>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</si>
  <si>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</si>
  <si>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</si>
  <si>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</si>
  <si>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</si>
  <si>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</si>
  <si>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</si>
  <si>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</si>
  <si>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</si>
  <si>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</si>
  <si>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</si>
  <si>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</si>
  <si>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</si>
  <si>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</si>
  <si>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</si>
  <si>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</si>
  <si>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</si>
  <si>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</si>
  <si>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</si>
  <si>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</si>
  <si>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</si>
  <si>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</si>
  <si>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</si>
  <si>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</si>
  <si>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</si>
  <si>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</si>
  <si>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</si>
  <si>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</si>
  <si>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</si>
  <si>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</si>
  <si>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</si>
  <si>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</si>
  <si>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</si>
  <si>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</si>
  <si>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</si>
  <si>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</si>
  <si>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</si>
  <si>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</si>
  <si>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</si>
  <si>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</si>
  <si>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</si>
  <si>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</si>
  <si>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</si>
  <si>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</si>
  <si>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</si>
  <si>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</si>
  <si>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</si>
  <si>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</si>
  <si>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</si>
  <si>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</si>
  <si>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</si>
  <si>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</si>
  <si>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</si>
  <si>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</si>
  <si>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</si>
  <si>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</si>
  <si>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</si>
  <si>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</si>
  <si>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</si>
  <si>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</si>
  <si>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</si>
  <si>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</si>
  <si>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</si>
  <si>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</si>
  <si>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</si>
  <si>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</si>
  <si>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</si>
  <si>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</si>
  <si>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</si>
  <si>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</si>
  <si>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</si>
  <si>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</si>
  <si>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</si>
  <si>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</si>
  <si>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</si>
  <si>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</si>
  <si>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</si>
  <si>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</si>
  <si>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</si>
  <si>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</si>
  <si>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</si>
  <si>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</si>
  <si>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</si>
  <si>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</si>
  <si>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</si>
  <si>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</si>
  <si>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</si>
  <si>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</si>
  <si>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</si>
  <si>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</si>
  <si>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</si>
  <si>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</si>
  <si>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</si>
  <si>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</si>
  <si>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</si>
  <si>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</si>
  <si>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</si>
  <si>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</si>
  <si>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</si>
  <si>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</si>
  <si>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</si>
  <si>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</si>
  <si>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</si>
  <si>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</si>
  <si>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</si>
  <si>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</si>
  <si>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</si>
  <si>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</si>
  <si>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</si>
  <si>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</si>
  <si>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</si>
  <si>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</si>
  <si>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</si>
  <si>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</si>
  <si>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</si>
  <si>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</si>
  <si>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</si>
  <si>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</si>
  <si>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</si>
  <si>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</si>
  <si>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</si>
  <si>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</si>
  <si>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</si>
  <si>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</si>
  <si>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</si>
  <si>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</si>
  <si>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</si>
  <si>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</si>
  <si>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</si>
  <si>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</si>
  <si>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</si>
  <si>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</si>
  <si>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</si>
  <si>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</si>
  <si>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</si>
  <si>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</si>
  <si>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</si>
  <si>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</si>
  <si>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</si>
  <si>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</si>
  <si>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</si>
  <si>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</si>
  <si>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</si>
  <si>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</si>
  <si>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</si>
  <si>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</si>
  <si>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</si>
  <si>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</si>
  <si>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</si>
  <si>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</si>
  <si>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</si>
  <si>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</si>
  <si>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</si>
  <si>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</si>
  <si>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</si>
  <si>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</si>
  <si>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</si>
  <si>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</si>
  <si>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</si>
  <si>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</si>
  <si>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</si>
  <si>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</si>
  <si>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</si>
  <si>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</si>
  <si>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</si>
  <si>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</si>
  <si>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</si>
  <si>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</si>
  <si>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</si>
  <si>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</si>
  <si>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</si>
  <si>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</si>
  <si>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</si>
  <si>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</si>
  <si>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</si>
  <si>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</si>
  <si>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</si>
  <si>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</si>
  <si>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</si>
  <si>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</si>
  <si>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</si>
  <si>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</si>
  <si>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</si>
  <si>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</si>
  <si>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</si>
  <si>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</si>
  <si>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</si>
  <si>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</si>
  <si>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</si>
  <si>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</si>
  <si>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</si>
  <si>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</si>
  <si>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</si>
  <si>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</si>
  <si>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</si>
  <si>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</si>
  <si>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</si>
  <si>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</si>
  <si>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</si>
  <si>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</si>
  <si>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</si>
  <si>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</si>
  <si>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</si>
  <si>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</si>
  <si>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</si>
  <si>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</si>
  <si>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</si>
  <si>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</si>
  <si>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</si>
  <si>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</si>
  <si>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</si>
  <si>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</si>
  <si>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</si>
  <si>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</si>
  <si>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</si>
  <si>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</si>
  <si>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</si>
  <si>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</si>
  <si>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</si>
  <si>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</si>
  <si>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</si>
  <si>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</si>
  <si>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</si>
  <si>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</si>
  <si>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</si>
  <si>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</si>
  <si>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</si>
  <si>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</si>
  <si>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</si>
  <si>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</si>
  <si>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</si>
  <si>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</si>
  <si>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</si>
  <si>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</si>
  <si>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</si>
  <si>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</si>
  <si>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</si>
  <si>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</si>
  <si>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</si>
  <si>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</si>
  <si>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</si>
  <si>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</si>
  <si>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</si>
  <si>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</si>
  <si>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</si>
  <si>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</si>
  <si>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</si>
  <si>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</si>
  <si>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</si>
  <si>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</si>
  <si>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</si>
  <si>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</si>
  <si>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</si>
  <si>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</si>
  <si>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</si>
  <si>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</si>
  <si>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</si>
  <si>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</si>
  <si>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</si>
  <si>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</si>
  <si>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</si>
  <si>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</si>
  <si>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</si>
  <si>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</si>
  <si>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</si>
  <si>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</si>
  <si>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</si>
  <si>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</si>
  <si>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</si>
  <si>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</si>
  <si>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</si>
  <si>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</si>
  <si>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</si>
  <si>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</si>
  <si>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</si>
  <si>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</si>
  <si>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</si>
  <si>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</si>
  <si>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</si>
  <si>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</si>
  <si>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</si>
  <si>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</si>
  <si>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</si>
  <si>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</si>
  <si>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</si>
  <si>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</si>
  <si>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</si>
  <si>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</si>
  <si>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</si>
  <si>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</si>
  <si>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</si>
  <si>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</si>
  <si>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</si>
  <si>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</si>
  <si>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</si>
  <si>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</si>
  <si>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</si>
  <si>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</si>
  <si>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</si>
  <si>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</si>
  <si>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</si>
  <si>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</si>
  <si>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</si>
  <si>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</si>
  <si>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</si>
  <si>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</si>
  <si>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</si>
  <si>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</si>
  <si>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</si>
  <si>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</si>
  <si>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</si>
  <si>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</si>
  <si>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</si>
  <si>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</si>
  <si>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</si>
  <si>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</si>
  <si>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</si>
  <si>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</si>
  <si>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</si>
  <si>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</si>
  <si>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</si>
  <si>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</si>
  <si>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</si>
  <si>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</si>
  <si>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</si>
  <si>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</si>
  <si>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</si>
  <si>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</si>
  <si>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</si>
  <si>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</si>
  <si>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</si>
  <si>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</si>
  <si>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</si>
  <si>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</si>
  <si>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</si>
  <si>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</si>
  <si>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</si>
  <si>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</si>
  <si>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</si>
  <si>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</si>
  <si>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</si>
  <si>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</si>
  <si>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</si>
  <si>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</si>
  <si>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</si>
  <si>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</si>
  <si>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</si>
  <si>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</si>
  <si>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</si>
  <si>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</si>
  <si>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</si>
  <si>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</si>
  <si>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</si>
  <si>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</si>
  <si>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</si>
  <si>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</si>
  <si>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</si>
  <si>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</si>
  <si>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</si>
  <si>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</si>
  <si>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</si>
  <si>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</si>
  <si>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</si>
  <si>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</si>
  <si>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</si>
  <si>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</si>
  <si>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</si>
  <si>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</si>
  <si>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</si>
  <si>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</si>
  <si>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</si>
  <si>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</si>
  <si>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</si>
  <si>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</si>
  <si>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</si>
  <si>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</si>
  <si>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</si>
  <si>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</si>
  <si>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</si>
  <si>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</si>
  <si>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</si>
  <si>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</si>
  <si>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</si>
  <si>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</si>
  <si>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</si>
  <si>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</si>
  <si>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</si>
  <si>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</si>
  <si>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</si>
  <si>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</si>
  <si>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</si>
  <si>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</si>
  <si>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</si>
  <si>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</si>
  <si>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</si>
  <si>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</si>
  <si>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</si>
  <si>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</si>
  <si>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</si>
  <si>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</si>
  <si>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</si>
  <si>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</si>
  <si>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</si>
  <si>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</si>
  <si>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</si>
  <si>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</si>
  <si>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</si>
  <si>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</si>
  <si>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</si>
  <si>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</si>
  <si>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</si>
  <si>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</si>
  <si>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</si>
  <si>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</si>
  <si>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</si>
  <si>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</si>
  <si>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</si>
  <si>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</si>
  <si>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</si>
  <si>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</si>
  <si>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</si>
  <si>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</si>
  <si>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</si>
  <si>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</si>
  <si>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</si>
  <si>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</si>
  <si>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</si>
  <si>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</si>
  <si>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</si>
  <si>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</si>
  <si>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</si>
  <si>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</si>
  <si>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</si>
  <si>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</si>
  <si>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</si>
  <si>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</si>
  <si>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</si>
  <si>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</si>
  <si>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</si>
  <si>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</si>
  <si>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</si>
  <si>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</si>
  <si>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</si>
  <si>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</si>
  <si>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</si>
  <si>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</si>
  <si>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</si>
  <si>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</si>
  <si>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</si>
  <si>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</si>
  <si>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</si>
  <si>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</si>
  <si>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</si>
  <si>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</si>
  <si>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</si>
  <si>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</si>
  <si>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</si>
  <si>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</si>
  <si>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</si>
  <si>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</si>
  <si>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</si>
  <si>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</si>
  <si>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</si>
  <si>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</si>
  <si>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</si>
  <si>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</si>
  <si>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</si>
  <si>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</si>
  <si>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</si>
  <si>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</si>
  <si>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</si>
  <si>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</si>
  <si>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</si>
  <si>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</si>
  <si>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</si>
  <si>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</si>
  <si>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</si>
  <si>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</si>
  <si>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</si>
  <si>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</si>
  <si>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</si>
  <si>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</si>
  <si>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</si>
  <si>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</si>
  <si>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</si>
  <si>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</si>
  <si>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</si>
  <si>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</si>
  <si>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</si>
  <si>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</si>
  <si>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</si>
  <si>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</si>
  <si>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</si>
  <si>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</si>
  <si>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</si>
  <si>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</si>
  <si>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</si>
  <si>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</si>
  <si>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</si>
  <si>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</si>
  <si>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</si>
  <si>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</si>
  <si>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</si>
  <si>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</si>
  <si>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</si>
  <si>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</si>
  <si>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</si>
  <si>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</si>
  <si>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</si>
  <si>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</si>
  <si>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</si>
  <si>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</si>
  <si>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</si>
  <si>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</si>
  <si>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</si>
  <si>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</si>
  <si>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</si>
  <si>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</si>
  <si>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</si>
  <si>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</si>
  <si>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</si>
  <si>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</si>
  <si>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</si>
  <si>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</si>
  <si>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</si>
  <si>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</si>
  <si>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</si>
  <si>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</si>
  <si>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</si>
  <si>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</si>
  <si>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</si>
  <si>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</si>
  <si>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</si>
  <si>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</si>
  <si>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</si>
  <si>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</si>
  <si>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</si>
  <si>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</si>
  <si>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</si>
  <si>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</si>
  <si>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</si>
  <si>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</si>
  <si>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</si>
  <si>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</si>
  <si>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</si>
  <si>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</si>
  <si>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</si>
  <si>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</si>
  <si>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</si>
  <si>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</si>
  <si>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</si>
  <si>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</si>
  <si>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</si>
  <si>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</si>
  <si>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</si>
  <si>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</si>
  <si>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</si>
  <si>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</si>
  <si>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</si>
  <si>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</si>
  <si>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</si>
  <si>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</si>
  <si>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</si>
  <si>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</si>
  <si>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</si>
  <si>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</si>
  <si>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</si>
  <si>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</si>
  <si>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</si>
  <si>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</si>
  <si>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</si>
  <si>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</si>
  <si>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</si>
  <si>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</si>
  <si>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</si>
  <si>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</si>
  <si>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</si>
  <si>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</si>
  <si>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</si>
  <si>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</si>
  <si>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</si>
  <si>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</si>
  <si>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</si>
  <si>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</si>
  <si>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</si>
  <si>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</si>
  <si>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</si>
  <si>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</si>
  <si>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</si>
  <si>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</si>
  <si>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</si>
  <si>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</si>
  <si>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</si>
  <si>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</si>
  <si>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</si>
  <si>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</si>
  <si>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</si>
  <si>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</si>
  <si>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</si>
  <si>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</si>
  <si>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</si>
  <si>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</si>
  <si>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</si>
  <si>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</si>
  <si>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</si>
  <si>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</si>
  <si>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</si>
  <si>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</si>
  <si>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</si>
  <si>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</si>
  <si>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</si>
  <si>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</si>
  <si>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</si>
  <si>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</si>
  <si>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</si>
  <si>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</si>
  <si>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</si>
  <si>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</si>
  <si>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</si>
  <si>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</si>
  <si>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</si>
  <si>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</si>
  <si>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</si>
  <si>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</si>
  <si>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</si>
  <si>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</si>
  <si>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</si>
  <si>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</si>
  <si>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</si>
  <si>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</si>
  <si>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</si>
  <si>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</si>
  <si>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</si>
  <si>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</si>
  <si>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</si>
  <si>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</si>
  <si>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</si>
  <si>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</si>
  <si>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</si>
  <si>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</si>
  <si>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</si>
  <si>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</si>
  <si>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</si>
  <si>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</si>
  <si>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</si>
  <si>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</si>
  <si>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</si>
  <si>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</si>
  <si>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</si>
  <si>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</si>
  <si>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</si>
  <si>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</si>
  <si>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</si>
  <si>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</si>
  <si>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</si>
  <si>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</si>
  <si>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</si>
  <si>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</si>
  <si>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</si>
  <si>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</si>
  <si>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</si>
  <si>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</si>
  <si>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</si>
  <si>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</si>
  <si>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</si>
  <si>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</si>
  <si>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</si>
  <si>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</si>
  <si>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</si>
  <si>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</si>
  <si>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</si>
  <si>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</si>
  <si>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</si>
  <si>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</si>
  <si>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</si>
  <si>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</si>
  <si>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</si>
  <si>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</si>
  <si>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</si>
  <si>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</si>
  <si>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</si>
  <si>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</si>
  <si>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</si>
  <si>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</si>
  <si>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</si>
  <si>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</si>
  <si>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</si>
  <si>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</si>
  <si>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</si>
  <si>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</si>
  <si>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</si>
  <si>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</si>
  <si>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</si>
  <si>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</si>
  <si>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</si>
  <si>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</si>
  <si>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</si>
  <si>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</si>
  <si>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</si>
  <si>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</si>
  <si>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</si>
  <si>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</si>
  <si>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</si>
  <si>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</si>
  <si>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</si>
  <si>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</si>
  <si>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</si>
  <si>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</si>
  <si>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</si>
  <si>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</si>
  <si>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</si>
  <si>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</si>
  <si>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</si>
  <si>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</si>
  <si>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</si>
  <si>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</si>
  <si>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</si>
  <si>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</si>
  <si>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</si>
  <si>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</si>
  <si>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</si>
  <si>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</si>
  <si>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</si>
  <si>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</si>
  <si>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</si>
  <si>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</si>
  <si>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</si>
  <si>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</si>
  <si>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</si>
  <si>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</si>
  <si>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</si>
  <si>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</si>
  <si>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</si>
  <si>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</si>
  <si>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</si>
  <si>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</si>
  <si>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</si>
  <si>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</si>
  <si>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</si>
  <si>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</si>
  <si>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</si>
  <si>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</si>
  <si>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</si>
  <si>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</si>
  <si>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</si>
  <si>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</si>
  <si>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</si>
  <si>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</si>
  <si>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</si>
  <si>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</si>
  <si>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</si>
  <si>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</si>
  <si>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</si>
  <si>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</si>
  <si>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</si>
  <si>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</si>
  <si>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</si>
  <si>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</si>
  <si>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</si>
  <si>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</si>
  <si>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</si>
  <si>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</si>
  <si>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</si>
  <si>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</si>
  <si>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</si>
  <si>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</si>
  <si>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</si>
  <si>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</si>
  <si>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</si>
  <si>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</si>
  <si>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</si>
  <si>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</si>
  <si>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</si>
  <si>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</si>
  <si>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</si>
  <si>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</si>
  <si>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</si>
  <si>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</si>
  <si>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</si>
  <si>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</si>
  <si>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</si>
  <si>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</si>
  <si>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</si>
  <si>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</si>
  <si>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</si>
  <si>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</si>
  <si>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</si>
  <si>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</si>
  <si>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</si>
  <si>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</si>
  <si>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</si>
  <si>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</si>
  <si>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</si>
  <si>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</si>
  <si>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</si>
  <si>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</si>
  <si>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</si>
  <si>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</si>
  <si>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</si>
  <si>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</si>
  <si>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</si>
  <si>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</si>
  <si>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</si>
  <si>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</si>
  <si>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</si>
  <si>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</si>
  <si>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</si>
  <si>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</si>
  <si>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</si>
  <si>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</si>
  <si>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</si>
  <si>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</si>
  <si>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</si>
  <si>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</si>
  <si>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</si>
  <si>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</si>
  <si>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</si>
  <si>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</si>
  <si>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</si>
  <si>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</si>
  <si>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</si>
  <si>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</si>
  <si>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</si>
  <si>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</si>
  <si>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</si>
  <si>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</si>
  <si>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</si>
  <si>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</si>
  <si>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</si>
  <si>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</si>
  <si>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</si>
  <si>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</si>
  <si>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</si>
  <si>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</si>
  <si>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</si>
  <si>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</si>
  <si>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</si>
  <si>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</si>
  <si>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</si>
  <si>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</si>
  <si>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</si>
  <si>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</si>
  <si>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</si>
  <si>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</si>
  <si>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</si>
  <si>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</si>
  <si>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</si>
  <si>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</si>
  <si>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</si>
  <si>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</si>
  <si>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</si>
  <si>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</si>
  <si>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</si>
  <si>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</si>
  <si>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</si>
  <si>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</si>
  <si>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</si>
  <si>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</si>
  <si>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</si>
  <si>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</si>
  <si>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</si>
  <si>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</si>
  <si>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</si>
  <si>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</si>
  <si>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</si>
  <si>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</si>
  <si>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</si>
  <si>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</si>
  <si>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</si>
  <si>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</si>
  <si>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</si>
  <si>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</si>
  <si>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</si>
  <si>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</si>
  <si>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</si>
  <si>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</si>
  <si>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</si>
  <si>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</si>
  <si>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</si>
  <si>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</si>
  <si>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</si>
  <si>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</si>
  <si>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</si>
  <si>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</si>
  <si>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</si>
  <si>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</si>
  <si>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</si>
  <si>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</si>
  <si>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</si>
  <si>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</si>
  <si>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</si>
  <si>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</si>
  <si>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</si>
  <si>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</si>
  <si>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</si>
  <si>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</si>
  <si>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</si>
  <si>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</si>
  <si>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</si>
  <si>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</si>
  <si>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</si>
  <si>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</si>
  <si>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</si>
  <si>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</si>
  <si>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</si>
  <si>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</si>
  <si>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</si>
  <si>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</si>
  <si>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</si>
  <si>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</si>
  <si>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</si>
  <si>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</si>
  <si>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</si>
  <si>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</si>
  <si>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</si>
  <si>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</si>
  <si>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</si>
  <si>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</si>
  <si>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</si>
  <si>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</si>
  <si>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</si>
  <si>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</si>
  <si>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</si>
  <si>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</si>
  <si>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</si>
  <si>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</si>
  <si>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</si>
  <si>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</si>
  <si>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</si>
  <si>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</si>
  <si>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</si>
  <si>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</si>
  <si>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</si>
  <si>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</si>
  <si>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</si>
  <si>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</si>
  <si>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</si>
  <si>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</si>
  <si>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</si>
  <si>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</si>
  <si>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</si>
  <si>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</si>
  <si>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</si>
  <si>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</si>
  <si>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</si>
  <si>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</si>
  <si>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</si>
  <si>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</si>
  <si>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</si>
  <si>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</si>
  <si>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</si>
  <si>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</si>
  <si>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</si>
  <si>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</si>
  <si>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</si>
  <si>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</si>
  <si>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</si>
  <si>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</si>
  <si>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</si>
  <si>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</si>
  <si>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</si>
  <si>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</si>
  <si>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</si>
  <si>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</si>
  <si>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</si>
  <si>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</si>
  <si>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</si>
  <si>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</si>
  <si>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</si>
  <si>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</si>
  <si>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</si>
  <si>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</si>
  <si>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</si>
  <si>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</si>
  <si>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</si>
  <si>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</si>
  <si>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</si>
  <si>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</si>
  <si>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</si>
  <si>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</si>
  <si>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</si>
  <si>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</si>
  <si>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</si>
  <si>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</si>
  <si>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</si>
  <si>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</si>
  <si>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</si>
  <si>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</si>
  <si>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</si>
  <si>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</si>
  <si>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</si>
  <si>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</si>
  <si>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</si>
  <si>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</si>
  <si>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</si>
  <si>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</si>
  <si>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</si>
  <si>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</si>
  <si>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</si>
  <si>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</si>
  <si>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</si>
  <si>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</si>
  <si>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</si>
  <si>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</si>
  <si>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</si>
  <si>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</si>
  <si>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</si>
  <si>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</si>
  <si>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</si>
  <si>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</si>
  <si>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</si>
  <si>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</si>
  <si>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</si>
  <si>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</si>
  <si>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</si>
  <si>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</si>
  <si>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</si>
  <si>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</si>
  <si>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</si>
  <si>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</si>
  <si>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</si>
  <si>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</si>
  <si>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</si>
  <si>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</si>
  <si>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</si>
  <si>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</si>
  <si>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</si>
  <si>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</si>
  <si>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</si>
  <si>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</si>
  <si>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</si>
  <si>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</si>
  <si>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</si>
  <si>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</si>
  <si>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</si>
  <si>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</si>
  <si>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</si>
  <si>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</si>
  <si>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</si>
  <si>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</si>
  <si>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</si>
  <si>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</si>
  <si>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</si>
  <si>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</si>
  <si>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</si>
  <si>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</si>
  <si>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</si>
  <si>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</si>
  <si>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</si>
  <si>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</si>
  <si>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</si>
  <si>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</si>
  <si>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</si>
  <si>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</si>
  <si>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</si>
  <si>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</si>
  <si>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</si>
  <si>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</si>
  <si>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</si>
  <si>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</si>
  <si>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</si>
  <si>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</si>
  <si>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</si>
  <si>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</si>
  <si>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</si>
  <si>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</si>
  <si>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</si>
  <si>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</si>
  <si>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</si>
  <si>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</si>
  <si>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</si>
  <si>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</si>
  <si>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</si>
  <si>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</si>
  <si>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</si>
  <si>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</si>
  <si>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</si>
  <si>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</si>
  <si>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</si>
  <si>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</si>
  <si>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</si>
  <si>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</si>
  <si>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</si>
  <si>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</si>
  <si>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</si>
  <si>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</si>
  <si>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</si>
  <si>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</si>
  <si>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</si>
  <si>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</si>
  <si>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</si>
  <si>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</si>
  <si>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</si>
  <si>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</si>
  <si>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</si>
  <si>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</si>
  <si>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</si>
  <si>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</si>
  <si>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</si>
  <si>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</si>
  <si>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</si>
  <si>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</si>
  <si>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</si>
  <si>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</si>
  <si>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</si>
  <si>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</si>
  <si>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</si>
  <si>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</si>
  <si>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</si>
  <si>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</si>
  <si>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</si>
  <si>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</si>
  <si>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</si>
  <si>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</si>
  <si>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</si>
  <si>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</si>
  <si>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</si>
  <si>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</si>
  <si>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</si>
  <si>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</si>
  <si>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</si>
  <si>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</si>
  <si>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</si>
  <si>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</si>
  <si>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</si>
  <si>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</si>
  <si>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</si>
  <si>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</si>
  <si>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</si>
  <si>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</si>
  <si>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</si>
  <si>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</si>
  <si>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</si>
  <si>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</si>
  <si>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</si>
  <si>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</si>
  <si>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</si>
  <si>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</si>
  <si>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</si>
  <si>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</si>
  <si>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</si>
  <si>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</si>
  <si>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</si>
  <si>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</si>
  <si>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</si>
  <si>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</si>
  <si>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</si>
  <si>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</si>
  <si>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</si>
  <si>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</si>
  <si>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</si>
  <si>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</si>
  <si>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</si>
  <si>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</si>
  <si>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</si>
  <si>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</si>
  <si>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</si>
  <si>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</si>
  <si>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</si>
  <si>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</si>
  <si>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</si>
  <si>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</si>
  <si>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</si>
  <si>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</si>
  <si>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</si>
  <si>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</si>
  <si>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</si>
  <si>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</si>
  <si>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</si>
  <si>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</si>
  <si>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</si>
  <si>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</si>
  <si>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</si>
  <si>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</si>
  <si>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</si>
  <si>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</si>
  <si>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</si>
  <si>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</si>
  <si>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</si>
  <si>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</si>
  <si>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</si>
  <si>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</si>
  <si>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</si>
  <si>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</si>
  <si>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</si>
  <si>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</si>
  <si>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</si>
  <si>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</si>
  <si>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</si>
  <si>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</si>
  <si>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</si>
  <si>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</si>
  <si>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</si>
  <si>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</si>
  <si>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</si>
  <si>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</si>
  <si>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</si>
  <si>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</si>
  <si>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</si>
  <si>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</si>
  <si>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</si>
  <si>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</si>
  <si>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</si>
  <si>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</si>
  <si>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</si>
  <si>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</si>
  <si>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</si>
  <si>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</si>
  <si>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</si>
  <si>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</si>
  <si>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</si>
  <si>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</si>
  <si>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</si>
  <si>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</si>
  <si>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</si>
  <si>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</si>
  <si>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</si>
  <si>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</si>
  <si>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</si>
  <si>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</si>
  <si>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</si>
  <si>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</si>
  <si>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</si>
  <si>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</si>
  <si>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</si>
  <si>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</si>
  <si>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</si>
  <si>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</si>
  <si>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</si>
  <si>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</si>
  <si>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</si>
  <si>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</si>
  <si>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</si>
  <si>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</si>
  <si>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</si>
  <si>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</si>
  <si>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</si>
  <si>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</si>
  <si>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</si>
  <si>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</si>
  <si>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</si>
  <si>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</si>
  <si>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</si>
  <si>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</si>
  <si>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</si>
  <si>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</si>
  <si>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</si>
  <si>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</si>
  <si>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</si>
  <si>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</si>
  <si>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</si>
  <si>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</si>
  <si>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</si>
  <si>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</si>
  <si>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</si>
  <si>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</si>
  <si>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</si>
  <si>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</si>
  <si>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</si>
  <si>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</si>
  <si>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</si>
  <si>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</si>
  <si>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</si>
  <si>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</si>
  <si>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</si>
  <si>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</si>
  <si>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</si>
  <si>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</si>
  <si>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</si>
  <si>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</si>
  <si>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</si>
  <si>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</si>
  <si>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</si>
  <si>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</si>
  <si>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</si>
  <si>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</si>
  <si>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</si>
  <si>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</si>
  <si>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</si>
  <si>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</si>
  <si>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</si>
  <si>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</si>
  <si>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</si>
  <si>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</si>
  <si>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</si>
  <si>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</si>
  <si>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</si>
  <si>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</si>
  <si>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</si>
  <si>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</si>
  <si>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</si>
  <si>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</si>
  <si>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</si>
  <si>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</si>
  <si>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</si>
  <si>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</si>
  <si>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</si>
  <si>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</si>
  <si>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</si>
  <si>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</si>
  <si>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</si>
  <si>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</si>
  <si>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</si>
  <si>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</si>
  <si>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</si>
  <si>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</si>
  <si>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</si>
  <si>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</si>
  <si>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</si>
  <si>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</si>
  <si>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</si>
  <si>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</si>
  <si>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</si>
  <si>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</si>
  <si>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</si>
  <si>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</si>
  <si>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</si>
  <si>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</si>
  <si>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</si>
  <si>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</si>
  <si>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</si>
  <si>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</si>
  <si>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</si>
  <si>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</si>
  <si>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</si>
  <si>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</si>
  <si>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</si>
  <si>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</si>
  <si>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</si>
  <si>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</si>
  <si>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</si>
  <si>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</si>
  <si>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</si>
  <si>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</si>
  <si>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</si>
  <si>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</si>
  <si>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</si>
  <si>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</si>
  <si>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</si>
  <si>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</si>
  <si>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</si>
  <si>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</si>
  <si>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</si>
  <si>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</si>
  <si>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</si>
  <si>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</si>
  <si>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</si>
  <si>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</si>
  <si>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</si>
  <si>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</si>
  <si>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</si>
  <si>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</si>
  <si>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</si>
  <si>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</si>
  <si>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</si>
  <si>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</si>
  <si>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</si>
  <si>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</si>
  <si>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</si>
  <si>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</si>
  <si>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</si>
  <si>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</si>
  <si>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</si>
  <si>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</si>
  <si>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</si>
  <si>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</si>
  <si>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</si>
  <si>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</si>
  <si>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</si>
  <si>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</si>
  <si>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</si>
  <si>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</si>
  <si>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</si>
  <si>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</si>
  <si>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</si>
  <si>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</si>
  <si>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</si>
  <si>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</si>
  <si>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</si>
  <si>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</si>
  <si>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</si>
  <si>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</si>
  <si>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</si>
  <si>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</si>
  <si>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</si>
  <si>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</si>
  <si>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</si>
  <si>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</si>
  <si>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</si>
  <si>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</si>
  <si>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</si>
  <si>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</si>
  <si>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</si>
  <si>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</si>
  <si>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</si>
  <si>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</si>
  <si>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</si>
  <si>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</si>
  <si>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</si>
  <si>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</si>
  <si>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</si>
  <si>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</si>
  <si>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</si>
  <si>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</si>
  <si>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</si>
  <si>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</si>
  <si>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</si>
  <si>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</si>
  <si>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</si>
  <si>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</si>
  <si>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</si>
  <si>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</si>
  <si>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</si>
  <si>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</si>
  <si>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</si>
  <si>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</si>
  <si>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</si>
  <si>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</si>
  <si>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</si>
  <si>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</si>
  <si>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</si>
  <si>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</si>
  <si>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</si>
  <si>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</si>
  <si>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</si>
  <si>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</si>
  <si>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</si>
  <si>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</si>
  <si>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</si>
  <si>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</si>
  <si>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</si>
  <si>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</si>
  <si>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</si>
  <si>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</si>
  <si>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</si>
  <si>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</si>
  <si>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</si>
  <si>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</si>
  <si>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</si>
  <si>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</si>
  <si>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</si>
  <si>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</si>
  <si>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</si>
  <si>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</si>
  <si>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</si>
  <si>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</si>
  <si>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</si>
  <si>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</si>
  <si>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</si>
  <si>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</si>
  <si>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</si>
  <si>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</si>
  <si>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</si>
  <si>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</si>
  <si>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</si>
  <si>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</si>
  <si>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</si>
  <si>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</si>
  <si>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</si>
  <si>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</si>
  <si>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</si>
  <si>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</si>
  <si>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</si>
  <si>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</si>
  <si>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</si>
  <si>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</si>
  <si>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</si>
  <si>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</si>
  <si>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</si>
  <si>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</si>
  <si>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</si>
  <si>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</si>
  <si>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</si>
  <si>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</si>
  <si>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</si>
  <si>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</si>
  <si>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</si>
  <si>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</si>
  <si>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</si>
  <si>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</si>
  <si>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</si>
  <si>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</si>
  <si>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</si>
  <si>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</si>
  <si>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</si>
  <si>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</si>
  <si>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</si>
  <si>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</si>
  <si>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</si>
  <si>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</si>
  <si>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</si>
  <si>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</si>
  <si>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</si>
  <si>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</si>
  <si>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</si>
  <si>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</si>
  <si>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</si>
  <si>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</si>
  <si>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</si>
  <si>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</si>
  <si>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</si>
  <si>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</si>
  <si>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</si>
  <si>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</si>
  <si>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</si>
  <si>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</si>
  <si>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</si>
  <si>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</si>
  <si>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</si>
  <si>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</si>
  <si>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</si>
  <si>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</si>
  <si>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</si>
  <si>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</si>
  <si>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</si>
  <si>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</si>
  <si>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</si>
  <si>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</si>
  <si>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</si>
  <si>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</si>
  <si>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</si>
  <si>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</si>
  <si>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</si>
  <si>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</si>
  <si>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</si>
  <si>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</si>
  <si>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</si>
  <si>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</si>
  <si>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</si>
  <si>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</si>
  <si>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</si>
  <si>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</si>
  <si>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</si>
  <si>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</si>
  <si>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</si>
  <si>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</si>
  <si>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</si>
  <si>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</si>
  <si>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</si>
  <si>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</si>
  <si>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</si>
  <si>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</si>
  <si>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</si>
  <si>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</si>
  <si>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</si>
  <si>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</si>
  <si>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</si>
  <si>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</si>
  <si>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</si>
  <si>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</si>
  <si>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</si>
  <si>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</si>
  <si>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</si>
  <si>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</si>
  <si>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</si>
  <si>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</si>
  <si>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</si>
  <si>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</si>
  <si>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</si>
  <si>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</si>
  <si>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</si>
  <si>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</si>
  <si>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</si>
  <si>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</si>
  <si>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</si>
  <si>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</si>
  <si>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</si>
  <si>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</si>
  <si>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</si>
  <si>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</si>
  <si>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</si>
  <si>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</si>
  <si>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</si>
  <si>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</si>
  <si>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</si>
  <si>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</si>
  <si>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</si>
  <si>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</si>
  <si>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</si>
  <si>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</si>
  <si>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</si>
  <si>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</si>
  <si>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</si>
  <si>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</si>
  <si>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</si>
  <si>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</si>
  <si>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</si>
  <si>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</si>
  <si>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</si>
  <si>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</si>
  <si>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</si>
  <si>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</si>
  <si>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</si>
  <si>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</si>
  <si>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</si>
  <si>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</si>
  <si>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</si>
  <si>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</si>
  <si>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</si>
  <si>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</si>
  <si>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</si>
  <si>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</si>
  <si>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</si>
  <si>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</si>
  <si>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</si>
  <si>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</si>
  <si>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</si>
  <si>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</si>
  <si>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</si>
  <si>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</si>
  <si>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</si>
  <si>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</si>
  <si>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</si>
  <si>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</si>
  <si>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</si>
  <si>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</si>
  <si>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</si>
  <si>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</si>
  <si>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</si>
  <si>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</si>
  <si>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</si>
  <si>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</si>
  <si>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</si>
  <si>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</si>
  <si>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</si>
  <si>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</si>
  <si>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</si>
  <si>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</si>
  <si>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</si>
  <si>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</si>
  <si>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</si>
  <si>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</si>
  <si>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</si>
  <si>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</si>
  <si>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</si>
  <si>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</si>
  <si>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</si>
  <si>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</si>
  <si>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</si>
  <si>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</si>
  <si>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</si>
  <si>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</si>
  <si>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</si>
  <si>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</si>
  <si>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</si>
  <si>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</si>
  <si>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</si>
  <si>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</si>
  <si>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</si>
  <si>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</si>
  <si>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</si>
  <si>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</si>
  <si>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</si>
  <si>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</si>
  <si>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</si>
  <si>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</si>
  <si>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</si>
  <si>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</si>
  <si>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</si>
  <si>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</si>
  <si>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</si>
  <si>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</si>
  <si>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</si>
  <si>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</si>
  <si>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</si>
  <si>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</si>
  <si>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</si>
  <si>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</si>
  <si>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</si>
  <si>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</si>
  <si>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</si>
  <si>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</si>
  <si>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</si>
  <si>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</si>
  <si>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</si>
  <si>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</si>
  <si>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</si>
  <si>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</si>
  <si>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</si>
  <si>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</si>
  <si>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</si>
  <si>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</si>
  <si>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</si>
  <si>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</si>
  <si>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</si>
  <si>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</si>
  <si>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</si>
  <si>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</si>
  <si>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</si>
  <si>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</si>
  <si>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</si>
  <si>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</si>
  <si>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</si>
  <si>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</si>
  <si>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</si>
  <si>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</si>
  <si>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</si>
  <si>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</si>
  <si>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</si>
  <si>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</si>
  <si>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</si>
  <si>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</si>
  <si>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</si>
  <si>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</si>
  <si>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</si>
  <si>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</si>
  <si>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</si>
  <si>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</si>
  <si>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</si>
  <si>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</si>
  <si>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</si>
  <si>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</si>
  <si>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</si>
  <si>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</si>
  <si>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</si>
  <si>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</si>
  <si>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</si>
  <si>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</si>
  <si>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</si>
  <si>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</si>
  <si>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</si>
  <si>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</si>
  <si>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</si>
  <si>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</si>
  <si>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</si>
  <si>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</si>
  <si>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</si>
  <si>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</si>
  <si>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</si>
  <si>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</si>
  <si>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</si>
  <si>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</si>
  <si>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</si>
  <si>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</si>
  <si>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</si>
  <si>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</si>
  <si>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</si>
  <si>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</si>
  <si>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</si>
  <si>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</si>
  <si>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</si>
  <si>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</si>
  <si>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</si>
  <si>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</si>
  <si>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</si>
  <si>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</si>
  <si>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</si>
  <si>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</si>
  <si>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</si>
  <si>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</si>
  <si>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</si>
  <si>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</si>
  <si>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</si>
  <si>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</si>
  <si>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</si>
  <si>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</si>
  <si>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</si>
  <si>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</si>
  <si>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</si>
  <si>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</si>
  <si>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</si>
  <si>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</si>
  <si>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</si>
  <si>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</si>
  <si>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</si>
  <si>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</si>
  <si>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</si>
  <si>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</si>
  <si>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</si>
  <si>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</si>
  <si>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</si>
  <si>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</si>
  <si>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</si>
  <si>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</si>
  <si>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</si>
  <si>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</si>
  <si>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</si>
  <si>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</si>
  <si>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</si>
  <si>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</si>
  <si>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</si>
  <si>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</si>
  <si>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</si>
  <si>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</si>
  <si>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</si>
  <si>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</si>
  <si>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</si>
  <si>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</si>
  <si>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</si>
  <si>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</si>
  <si>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</si>
  <si>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</si>
  <si>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</si>
  <si>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</si>
  <si>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</si>
  <si>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</si>
  <si>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</si>
  <si>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</si>
  <si>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</si>
  <si>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</si>
  <si>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</si>
  <si>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</si>
  <si>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</si>
  <si>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</si>
  <si>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</si>
  <si>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</si>
  <si>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</si>
  <si>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</si>
  <si>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</si>
  <si>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</si>
  <si>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</si>
  <si>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</si>
  <si>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</si>
  <si>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</si>
  <si>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</si>
  <si>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</si>
  <si>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</si>
  <si>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</si>
  <si>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</si>
  <si>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</si>
  <si>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</si>
  <si>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</si>
  <si>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</si>
  <si>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</si>
  <si>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</si>
  <si>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</si>
  <si>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</si>
  <si>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</si>
  <si>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</si>
  <si>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</si>
  <si>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</si>
  <si>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</si>
  <si>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</si>
  <si>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</si>
  <si>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</si>
  <si>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</si>
  <si>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</si>
  <si>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</si>
  <si>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</si>
  <si>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</si>
  <si>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</si>
  <si>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</si>
  <si>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</si>
  <si>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</si>
  <si>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</si>
  <si>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</si>
  <si>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</si>
  <si>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</si>
  <si>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</si>
  <si>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</si>
  <si>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</si>
  <si>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</si>
  <si>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</si>
  <si>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</si>
  <si>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</si>
  <si>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</si>
  <si>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</si>
  <si>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</si>
  <si>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</si>
  <si>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</si>
  <si>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</si>
  <si>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</si>
  <si>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</si>
  <si>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</si>
  <si>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</si>
  <si>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</si>
  <si>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</si>
  <si>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</si>
  <si>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</si>
  <si>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</si>
  <si>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</si>
  <si>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</si>
  <si>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</si>
  <si>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</si>
  <si>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</si>
  <si>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</si>
  <si>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</si>
  <si>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</si>
  <si>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</si>
  <si>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</si>
  <si>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</si>
  <si>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</si>
  <si>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</si>
  <si>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</si>
  <si>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</si>
  <si>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</si>
  <si>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</si>
  <si>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</si>
  <si>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</si>
  <si>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</si>
  <si>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</si>
  <si>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</si>
  <si>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</si>
  <si>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</si>
  <si>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</si>
  <si>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</si>
  <si>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</si>
  <si>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</si>
  <si>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</si>
  <si>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</si>
  <si>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</si>
  <si>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</si>
  <si>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</si>
  <si>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</si>
  <si>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</si>
  <si>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</si>
  <si>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</si>
  <si>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</si>
  <si>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</si>
  <si>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</si>
  <si>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</si>
  <si>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</si>
  <si>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</si>
  <si>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</si>
  <si>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</si>
  <si>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</si>
  <si>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</si>
  <si>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</si>
  <si>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</si>
  <si>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</si>
  <si>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</si>
  <si>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</si>
  <si>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</si>
  <si>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</si>
  <si>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</si>
  <si>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</si>
  <si>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</si>
  <si>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</si>
  <si>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</si>
  <si>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</si>
  <si>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</si>
  <si>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</si>
  <si>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</si>
  <si>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</si>
  <si>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</si>
  <si>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</si>
  <si>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</si>
  <si>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</si>
  <si>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</si>
  <si>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</si>
  <si>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</si>
  <si>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</si>
  <si>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</si>
  <si>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</si>
  <si>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</si>
  <si>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</si>
  <si>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</si>
  <si>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</si>
  <si>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</si>
  <si>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</si>
  <si>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</si>
  <si>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</si>
  <si>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</si>
  <si>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</si>
  <si>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</si>
  <si>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</si>
  <si>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</si>
  <si>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</si>
  <si>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</si>
  <si>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</si>
  <si>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</si>
  <si>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</si>
  <si>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</si>
  <si>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</si>
  <si>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</si>
  <si>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</si>
  <si>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</si>
  <si>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</si>
  <si>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</si>
  <si>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</si>
  <si>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</si>
  <si>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</si>
  <si>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</si>
  <si>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</si>
  <si>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</si>
  <si>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</si>
  <si>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</si>
  <si>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</si>
  <si>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</si>
  <si>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</si>
  <si>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</si>
  <si>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</si>
  <si>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</si>
  <si>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</si>
  <si>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</si>
  <si>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</si>
  <si>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</si>
  <si>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</si>
  <si>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</si>
  <si>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</si>
  <si>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</si>
  <si>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</si>
  <si>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</si>
  <si>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</si>
  <si>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</si>
  <si>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</si>
  <si>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</si>
  <si>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</si>
  <si>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</si>
  <si>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</si>
  <si>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</si>
  <si>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</si>
  <si>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</si>
  <si>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</si>
  <si>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</si>
  <si>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</si>
  <si>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</si>
  <si>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</si>
  <si>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</si>
  <si>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</si>
  <si>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</si>
  <si>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</si>
  <si>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</si>
  <si>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</si>
  <si>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</si>
  <si>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</si>
  <si>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</si>
  <si>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</si>
  <si>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</si>
  <si>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</si>
  <si>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</si>
  <si>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</si>
  <si>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</si>
  <si>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</si>
  <si>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</si>
  <si>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</si>
  <si>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</si>
  <si>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</si>
  <si>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</si>
  <si>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</si>
  <si>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</si>
  <si>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</si>
  <si>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</si>
  <si>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</si>
  <si>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</si>
  <si>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</si>
  <si>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</si>
  <si>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</si>
  <si>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</si>
  <si>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</si>
  <si>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</si>
  <si>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</si>
  <si>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</si>
  <si>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</si>
  <si>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</si>
  <si>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</si>
  <si>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</si>
  <si>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</si>
  <si>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</si>
  <si>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</si>
  <si>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</si>
  <si>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</si>
  <si>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</si>
  <si>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</si>
  <si>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</si>
  <si>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</si>
  <si>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</si>
  <si>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</si>
  <si>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</si>
  <si>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</si>
  <si>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</si>
  <si>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</si>
  <si>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</si>
  <si>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</si>
  <si>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</si>
  <si>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</si>
  <si>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</si>
  <si>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</si>
  <si>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</si>
  <si>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</si>
  <si>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</si>
  <si>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</si>
  <si>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</si>
  <si>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</si>
  <si>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</si>
  <si>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</si>
  <si>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</si>
  <si>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</si>
  <si>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</si>
  <si>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</si>
  <si>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</si>
  <si>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</si>
  <si>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</si>
  <si>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</si>
  <si>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</si>
  <si>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</si>
  <si>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</si>
  <si>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</si>
  <si>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</si>
  <si>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</si>
  <si>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</si>
  <si>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</si>
  <si>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</si>
  <si>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</si>
  <si>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</si>
  <si>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</si>
  <si>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</si>
  <si>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</si>
  <si>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</si>
  <si>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</si>
  <si>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</si>
  <si>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</si>
  <si>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</si>
  <si>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</si>
  <si>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</si>
  <si>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</si>
  <si>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</si>
  <si>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</si>
  <si>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</si>
  <si>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</si>
  <si>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</si>
  <si>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</si>
  <si>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</si>
  <si>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</si>
  <si>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</si>
  <si>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</si>
  <si>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</si>
  <si>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</si>
  <si>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</si>
  <si>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</si>
  <si>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</si>
  <si>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</si>
  <si>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</si>
  <si>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</si>
  <si>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</si>
  <si>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</si>
  <si>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</si>
  <si>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</si>
  <si>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</si>
  <si>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</si>
  <si>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</si>
  <si>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</si>
  <si>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</si>
  <si>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</si>
  <si>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</si>
  <si>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</si>
  <si>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</si>
  <si>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</si>
  <si>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</si>
  <si>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</si>
  <si>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</si>
  <si>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</si>
  <si>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</si>
  <si>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</si>
  <si>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</si>
  <si>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</si>
  <si>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</si>
  <si>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</si>
  <si>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</si>
  <si>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</si>
  <si>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</si>
  <si>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</si>
  <si>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</si>
  <si>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</si>
  <si>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</si>
  <si>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</si>
  <si>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</si>
  <si>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</si>
  <si>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</si>
  <si>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</si>
  <si>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</si>
  <si>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</si>
  <si>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</si>
  <si>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</si>
  <si>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</si>
  <si>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</si>
  <si>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</si>
  <si>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</si>
  <si>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</si>
  <si>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</si>
  <si>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</si>
  <si>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</si>
  <si>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</si>
  <si>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</si>
  <si>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</si>
  <si>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</si>
  <si>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</si>
  <si>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</si>
  <si>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</si>
  <si>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</si>
  <si>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</si>
  <si>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</si>
  <si>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</si>
  <si>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</si>
  <si>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</si>
  <si>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</si>
  <si>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</si>
  <si>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</si>
  <si>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</si>
  <si>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</si>
  <si>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</si>
  <si>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</si>
  <si>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</si>
  <si>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</si>
  <si>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</si>
  <si>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</si>
  <si>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</si>
  <si>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</si>
  <si>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</si>
  <si>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</si>
  <si>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</si>
  <si>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</si>
  <si>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</si>
  <si>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</si>
  <si>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</si>
  <si>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</si>
  <si>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</si>
  <si>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</si>
  <si>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</si>
  <si>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</si>
  <si>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</si>
  <si>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</si>
  <si>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</si>
  <si>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</si>
  <si>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</si>
  <si>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</si>
  <si>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</si>
  <si>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</si>
  <si>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</si>
  <si>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</si>
  <si>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</si>
  <si>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</si>
  <si>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</si>
  <si>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</si>
  <si>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</si>
  <si>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</si>
  <si>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</si>
  <si>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</si>
  <si>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</si>
  <si>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</si>
  <si>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</si>
  <si>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</si>
  <si>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</si>
  <si>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</si>
  <si>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</si>
  <si>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</si>
  <si>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</si>
  <si>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</si>
  <si>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</si>
  <si>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</si>
  <si>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</si>
  <si>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</si>
  <si>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</si>
  <si>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</si>
  <si>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</si>
  <si>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</si>
  <si>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</si>
  <si>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</si>
  <si>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</si>
  <si>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</si>
  <si>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</si>
  <si>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</si>
  <si>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</si>
  <si>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</si>
  <si>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</si>
  <si>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</si>
  <si>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</si>
  <si>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</si>
  <si>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</si>
  <si>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</si>
  <si>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</si>
  <si>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</si>
  <si>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</si>
  <si>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</si>
  <si>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</si>
  <si>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</si>
  <si>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</si>
  <si>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</si>
  <si>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</si>
  <si>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</si>
  <si>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</si>
  <si>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</si>
  <si>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</si>
  <si>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</si>
  <si>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</si>
  <si>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</si>
  <si>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</si>
  <si>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</si>
  <si>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</si>
  <si>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</si>
  <si>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</si>
  <si>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</si>
  <si>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</si>
  <si>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</si>
  <si>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</si>
  <si>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</si>
  <si>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</si>
  <si>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</si>
  <si>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</si>
  <si>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</si>
  <si>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</si>
  <si>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</si>
  <si>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</si>
  <si>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</si>
  <si>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</si>
  <si>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</si>
  <si>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</si>
  <si>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</si>
  <si>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</si>
  <si>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</si>
  <si>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</si>
  <si>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</si>
  <si>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</si>
  <si>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</si>
  <si>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</si>
  <si>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</si>
  <si>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</si>
  <si>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</si>
  <si>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</si>
  <si>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</si>
  <si>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</si>
  <si>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</si>
  <si>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</si>
  <si>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</si>
  <si>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</si>
  <si>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</si>
  <si>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</si>
  <si>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</si>
  <si>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</si>
  <si>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</si>
  <si>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</si>
  <si>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</si>
  <si>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</si>
  <si>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</si>
  <si>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</si>
  <si>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</si>
  <si>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</si>
  <si>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</si>
  <si>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</si>
  <si>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</si>
  <si>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</si>
  <si>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</si>
  <si>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</si>
  <si>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</si>
  <si>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</si>
  <si>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</si>
  <si>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</si>
  <si>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</si>
  <si>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</si>
  <si>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</si>
  <si>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</si>
  <si>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</si>
  <si>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</si>
  <si>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</si>
  <si>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</si>
  <si>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</si>
  <si>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</si>
  <si>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</si>
  <si>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</si>
  <si>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</si>
  <si>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</si>
  <si>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</si>
  <si>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</si>
  <si>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</si>
  <si>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</si>
  <si>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</si>
  <si>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</si>
  <si>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</si>
  <si>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</si>
  <si>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</si>
  <si>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</si>
  <si>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</si>
  <si>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</si>
  <si>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</si>
  <si>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</si>
  <si>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</si>
  <si>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</si>
  <si>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</si>
  <si>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</si>
  <si>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</si>
  <si>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</si>
  <si>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</si>
  <si>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</si>
  <si>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</si>
  <si>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</si>
  <si>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</si>
  <si>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</si>
  <si>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</si>
  <si>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</si>
  <si>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</si>
  <si>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</si>
  <si>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</si>
  <si>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</si>
  <si>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</si>
  <si>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</si>
  <si>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</si>
  <si>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</si>
  <si>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</si>
  <si>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</si>
  <si>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</si>
  <si>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</si>
  <si>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</si>
  <si>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</si>
  <si>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</si>
  <si>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</si>
  <si>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</si>
  <si>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</si>
  <si>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</si>
  <si>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</si>
  <si>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</si>
  <si>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</si>
  <si>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</si>
  <si>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</si>
  <si>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</si>
  <si>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</si>
  <si>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</si>
  <si>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</si>
  <si>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</si>
  <si>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</si>
  <si>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</si>
  <si>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</si>
  <si>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</si>
  <si>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</si>
  <si>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</si>
  <si>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</si>
  <si>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</si>
  <si>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</si>
  <si>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</si>
  <si>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</si>
  <si>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</si>
  <si>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</si>
  <si>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</si>
  <si>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</si>
  <si>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</si>
  <si>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</si>
  <si>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</si>
  <si>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</si>
  <si>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</si>
  <si>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</si>
  <si>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</si>
  <si>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</si>
  <si>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</si>
  <si>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</si>
  <si>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</si>
  <si>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</si>
  <si>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</si>
  <si>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</si>
  <si>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</si>
  <si>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</si>
  <si>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</si>
  <si>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</si>
  <si>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</si>
  <si>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</si>
  <si>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</si>
  <si>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</si>
  <si>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</si>
  <si>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</si>
  <si>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</si>
  <si>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</si>
  <si>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</si>
  <si>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</si>
  <si>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</si>
  <si>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</si>
  <si>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</si>
  <si>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</si>
  <si>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</si>
  <si>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</si>
  <si>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</si>
  <si>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</si>
  <si>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</si>
  <si>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</si>
  <si>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</si>
  <si>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</si>
  <si>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</si>
  <si>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</si>
  <si>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</si>
  <si>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</si>
  <si>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</si>
  <si>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</si>
  <si>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</si>
  <si>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</si>
  <si>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</si>
  <si>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</si>
  <si>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</si>
  <si>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</si>
  <si>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</si>
  <si>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</si>
  <si>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</si>
  <si>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</si>
  <si>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</si>
  <si>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</si>
  <si>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</si>
  <si>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</si>
  <si>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</si>
  <si>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</si>
  <si>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</si>
  <si>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</si>
  <si>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</si>
  <si>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</si>
  <si>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</si>
  <si>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</si>
  <si>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</si>
  <si>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</si>
  <si>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</si>
  <si>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</si>
  <si>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</si>
  <si>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</si>
  <si>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</si>
  <si>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</si>
  <si>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</si>
  <si>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</si>
  <si>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</si>
  <si>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</si>
  <si>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</si>
  <si>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</si>
  <si>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</si>
  <si>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</si>
  <si>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</si>
  <si>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</si>
  <si>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</si>
  <si>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</si>
  <si>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</si>
  <si>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</si>
  <si>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</si>
  <si>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</si>
  <si>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</si>
  <si>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</si>
  <si>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</si>
  <si>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</si>
  <si>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</si>
  <si>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</si>
  <si>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</si>
  <si>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</si>
  <si>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</si>
  <si>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</si>
  <si>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</si>
  <si>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</si>
  <si>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</si>
  <si>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</si>
  <si>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</si>
  <si>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</si>
  <si>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</si>
  <si>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</si>
  <si>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</si>
  <si>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</si>
  <si>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</si>
  <si>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</si>
  <si>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</si>
  <si>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</si>
  <si>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</si>
  <si>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</si>
  <si>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</si>
  <si>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</si>
  <si>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</si>
  <si>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</si>
  <si>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</si>
  <si>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</si>
  <si>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</si>
  <si>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</si>
  <si>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</si>
  <si>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</si>
  <si>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</si>
  <si>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</si>
  <si>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</si>
  <si>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</si>
  <si>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</si>
  <si>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</si>
  <si>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</si>
  <si>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</si>
  <si>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</si>
  <si>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</si>
  <si>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</si>
  <si>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</si>
  <si>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</si>
  <si>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</si>
  <si>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</si>
  <si>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</si>
  <si>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</si>
  <si>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</si>
  <si>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</si>
  <si>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</si>
  <si>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</si>
  <si>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</si>
  <si>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</si>
  <si>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</si>
  <si>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</si>
  <si>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</si>
  <si>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</si>
  <si>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</si>
  <si>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</si>
  <si>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</si>
  <si>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</si>
  <si>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</si>
  <si>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</si>
  <si>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</si>
  <si>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</si>
  <si>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</si>
  <si>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</si>
  <si>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</si>
  <si>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</si>
  <si>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</si>
  <si>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</si>
  <si>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</si>
  <si>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</si>
  <si>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</si>
  <si>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</si>
  <si>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</si>
  <si>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</si>
  <si>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</si>
  <si>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</si>
  <si>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</si>
  <si>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</si>
  <si>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</si>
  <si>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</si>
  <si>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</si>
  <si>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</si>
  <si>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</si>
  <si>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</si>
  <si>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</si>
  <si>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</si>
  <si>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</si>
  <si>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</si>
  <si>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</si>
  <si>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</si>
  <si>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</si>
  <si>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</si>
  <si>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</si>
  <si>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</si>
  <si>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</si>
  <si>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</si>
  <si>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</si>
  <si>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</si>
  <si>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</si>
  <si>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</si>
  <si>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</si>
  <si>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</si>
  <si>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</si>
  <si>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</si>
  <si>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</si>
  <si>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</si>
  <si>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</si>
  <si>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</si>
  <si>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</si>
  <si>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</si>
  <si>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</si>
  <si>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</si>
  <si>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</si>
  <si>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</si>
  <si>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</si>
  <si>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</si>
  <si>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</si>
  <si>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</si>
  <si>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</si>
  <si>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</si>
  <si>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</si>
  <si>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</si>
  <si>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</si>
  <si>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</si>
  <si>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</si>
  <si>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</si>
  <si>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</si>
  <si>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</si>
  <si>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</si>
  <si>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</si>
  <si>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</si>
  <si>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</si>
  <si>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</si>
  <si>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</si>
  <si>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</si>
  <si>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</si>
  <si>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</si>
  <si>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</si>
  <si>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</si>
  <si>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</si>
  <si>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</si>
  <si>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</si>
  <si>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</si>
  <si>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</si>
  <si>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</si>
  <si>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</si>
  <si>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</si>
  <si>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</si>
  <si>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</si>
  <si>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</si>
  <si>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</si>
  <si>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</si>
  <si>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</si>
  <si>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</si>
  <si>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</si>
  <si>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</si>
  <si>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</si>
  <si>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</si>
  <si>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</si>
  <si>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</si>
  <si>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</si>
  <si>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</si>
  <si>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</si>
  <si>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</si>
  <si>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</si>
  <si>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</si>
  <si>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</si>
  <si>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</si>
  <si>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</si>
  <si>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</si>
  <si>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</si>
  <si>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</si>
  <si>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</si>
  <si>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</si>
  <si>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</si>
  <si>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</si>
  <si>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</si>
  <si>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</si>
  <si>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</si>
  <si>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</si>
  <si>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</si>
  <si>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</si>
  <si>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</si>
  <si>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</si>
  <si>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</si>
  <si>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</si>
  <si>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</si>
  <si>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</si>
  <si>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</si>
  <si>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</si>
  <si>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</si>
  <si>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</si>
  <si>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</si>
  <si>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</si>
  <si>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</si>
  <si>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</si>
  <si>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</si>
  <si>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</si>
  <si>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</si>
  <si>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</si>
  <si>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</si>
  <si>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</si>
  <si>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</si>
  <si>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</si>
  <si>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</si>
  <si>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</si>
  <si>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</si>
  <si>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</si>
  <si>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</si>
  <si>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</si>
  <si>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</si>
  <si>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</si>
  <si>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</si>
  <si>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</si>
  <si>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</si>
  <si>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</si>
  <si>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</si>
  <si>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</si>
  <si>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</si>
  <si>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</si>
  <si>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</si>
  <si>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</si>
  <si>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</si>
  <si>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</si>
  <si>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</si>
  <si>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</si>
  <si>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</si>
  <si>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</si>
  <si>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</si>
  <si>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</si>
  <si>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</si>
  <si>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</si>
  <si>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</si>
  <si>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</si>
  <si>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</si>
  <si>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</si>
  <si>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</si>
  <si>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</si>
  <si>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</si>
  <si>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</si>
  <si>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</si>
  <si>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</si>
  <si>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</si>
  <si>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</si>
  <si>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</si>
  <si>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</si>
  <si>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</si>
  <si>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</si>
  <si>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</si>
  <si>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</si>
  <si>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</si>
  <si>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</si>
  <si>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</si>
  <si>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</si>
  <si>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</si>
  <si>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</si>
  <si>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</si>
  <si>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</si>
  <si>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</si>
  <si>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</si>
  <si>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</si>
  <si>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</si>
  <si>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</si>
  <si>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</si>
  <si>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</si>
  <si>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</si>
  <si>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</si>
  <si>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</si>
  <si>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</si>
  <si>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</si>
  <si>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</si>
  <si>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</si>
  <si>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</si>
  <si>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</si>
  <si>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</si>
  <si>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</si>
  <si>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</si>
  <si>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</si>
  <si>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</si>
  <si>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</si>
  <si>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</si>
  <si>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</si>
  <si>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</si>
  <si>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</si>
  <si>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</si>
  <si>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</si>
  <si>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</si>
  <si>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</si>
  <si>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</si>
  <si>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</si>
  <si>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</si>
  <si>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</si>
  <si>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</si>
  <si>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</si>
  <si>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</si>
  <si>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</si>
  <si>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</si>
  <si>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</si>
  <si>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</si>
  <si>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</si>
  <si>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</si>
  <si>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</si>
  <si>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</si>
  <si>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</si>
  <si>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</si>
  <si>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</si>
  <si>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</si>
  <si>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</si>
  <si>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</si>
  <si>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</si>
  <si>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</si>
  <si>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</si>
  <si>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</si>
  <si>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</si>
  <si>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</si>
  <si>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</si>
  <si>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</si>
  <si>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</si>
  <si>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</si>
  <si>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</si>
  <si>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</si>
  <si>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</si>
  <si>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</si>
  <si>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</si>
  <si>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</si>
  <si>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</si>
  <si>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</si>
  <si>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</si>
  <si>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</si>
  <si>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</si>
  <si>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</si>
  <si>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</si>
  <si>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</si>
  <si>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</si>
  <si>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</si>
  <si>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</si>
  <si>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</si>
  <si>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</si>
  <si>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</si>
  <si>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</si>
  <si>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</si>
  <si>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</si>
  <si>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</si>
  <si>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</si>
  <si>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</si>
  <si>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</si>
  <si>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</si>
  <si>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</si>
  <si>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</si>
  <si>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</si>
  <si>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</si>
  <si>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</si>
  <si>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</si>
  <si>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</si>
  <si>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</si>
  <si>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</si>
  <si>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</si>
  <si>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</si>
  <si>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</si>
  <si>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</si>
  <si>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</si>
  <si>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</si>
  <si>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</si>
  <si>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</si>
  <si>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</si>
  <si>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</si>
  <si>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</si>
  <si>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</si>
  <si>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</si>
  <si>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</si>
  <si>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</si>
  <si>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</si>
  <si>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</si>
  <si>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</si>
  <si>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</si>
  <si>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</si>
  <si>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</si>
  <si>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</si>
  <si>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</si>
  <si>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</si>
  <si>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</si>
  <si>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</si>
  <si>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</si>
  <si>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</si>
  <si>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</si>
  <si>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</si>
  <si>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</si>
  <si>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</si>
  <si>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</si>
  <si>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</si>
  <si>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</si>
  <si>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</si>
  <si>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</si>
  <si>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</si>
  <si>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</si>
  <si>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</si>
  <si>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</si>
  <si>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</si>
  <si>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</si>
  <si>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</si>
  <si>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</si>
  <si>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</si>
  <si>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</si>
  <si>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</si>
  <si>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</si>
  <si>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</si>
  <si>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</si>
  <si>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</si>
  <si>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</si>
  <si>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</si>
  <si>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</si>
  <si>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</si>
  <si>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</si>
  <si>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</si>
  <si>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</si>
  <si>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</si>
  <si>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</si>
  <si>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</si>
  <si>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</si>
  <si>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</si>
  <si>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</si>
  <si>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</si>
  <si>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</si>
  <si>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</si>
  <si>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</si>
  <si>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</si>
  <si>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</si>
  <si>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</si>
  <si>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</si>
  <si>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</si>
  <si>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</si>
  <si>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</si>
  <si>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</si>
  <si>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</si>
  <si>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</si>
  <si>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</si>
  <si>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</si>
  <si>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</si>
  <si>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</si>
  <si>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</si>
  <si>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</si>
  <si>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</si>
  <si>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</si>
  <si>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</si>
  <si>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</si>
  <si>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</si>
  <si>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</si>
  <si>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</si>
  <si>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</si>
  <si>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</si>
  <si>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</si>
  <si>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</si>
  <si>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</si>
  <si>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</si>
  <si>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</si>
  <si>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</si>
  <si>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</si>
  <si>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</si>
  <si>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</si>
  <si>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</si>
  <si>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</si>
  <si>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</si>
  <si>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</si>
  <si>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</si>
  <si>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</si>
  <si>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</si>
  <si>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</si>
  <si>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</si>
  <si>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</si>
  <si>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</si>
  <si>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</si>
  <si>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</si>
  <si>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</si>
  <si>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</si>
  <si>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</si>
  <si>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</si>
  <si>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</si>
  <si>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</si>
  <si>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</si>
  <si>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</si>
  <si>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</si>
  <si>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</si>
  <si>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</si>
  <si>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</si>
  <si>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</si>
  <si>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</si>
  <si>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</si>
  <si>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</si>
  <si>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</si>
  <si>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</si>
  <si>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</si>
  <si>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</si>
  <si>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</si>
  <si>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</si>
  <si>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</si>
  <si>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</si>
  <si>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</si>
  <si>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</si>
  <si>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</si>
  <si>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</si>
  <si>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</si>
  <si>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</si>
  <si>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</si>
  <si>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</si>
  <si>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</si>
  <si>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</si>
  <si>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</si>
  <si>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</si>
  <si>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</si>
  <si>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</si>
  <si>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</si>
  <si>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</si>
  <si>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</si>
  <si>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</si>
  <si>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</si>
  <si>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</si>
  <si>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</si>
  <si>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</si>
  <si>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</si>
  <si>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</si>
  <si>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</si>
  <si>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</si>
  <si>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</si>
  <si>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</si>
  <si>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</si>
  <si>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</si>
  <si>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</si>
  <si>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</si>
  <si>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</si>
  <si>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</si>
  <si>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</si>
  <si>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</si>
  <si>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</si>
  <si>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</si>
  <si>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</si>
  <si>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</si>
  <si>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</si>
  <si>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</si>
  <si>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</si>
  <si>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</si>
  <si>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</si>
  <si>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</si>
  <si>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</si>
  <si>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</si>
  <si>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</si>
  <si>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</si>
  <si>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</si>
  <si>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</si>
  <si>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</si>
  <si>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</si>
  <si>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</si>
  <si>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</si>
  <si>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</si>
  <si>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</si>
  <si>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</si>
  <si>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</si>
  <si>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</si>
  <si>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</si>
  <si>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</si>
  <si>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</si>
  <si>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</si>
  <si>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</si>
  <si>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</si>
  <si>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</si>
  <si>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</si>
  <si>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</si>
  <si>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</si>
  <si>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</si>
  <si>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</si>
  <si>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</si>
  <si>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</si>
  <si>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</si>
  <si>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</si>
  <si>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</si>
  <si>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</si>
  <si>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</si>
  <si>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</si>
  <si>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</si>
  <si>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</si>
  <si>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</si>
  <si>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</si>
  <si>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</si>
  <si>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</si>
  <si>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</si>
  <si>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</si>
  <si>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</si>
  <si>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</si>
  <si>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</si>
  <si>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</si>
  <si>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</si>
  <si>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</si>
  <si>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</si>
  <si>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</si>
  <si>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</si>
  <si>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</si>
  <si>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</si>
  <si>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</si>
  <si>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</si>
  <si>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</si>
  <si>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</si>
  <si>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</si>
  <si>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</si>
  <si>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</si>
  <si>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</si>
  <si>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</si>
  <si>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</si>
  <si>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</si>
  <si>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</si>
  <si>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</si>
  <si>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</si>
  <si>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</si>
  <si>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</si>
  <si>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</si>
  <si>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</si>
  <si>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</si>
  <si>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</si>
  <si>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</si>
  <si>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</si>
  <si>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</si>
  <si>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</si>
  <si>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</si>
  <si>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</si>
  <si>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</si>
  <si>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</si>
  <si>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</si>
  <si>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</si>
  <si>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</si>
  <si>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</si>
  <si>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</si>
  <si>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</si>
  <si>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</si>
  <si>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</si>
  <si>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</si>
  <si>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</si>
  <si>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</si>
  <si>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</si>
  <si>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</si>
  <si>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</si>
  <si>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</si>
  <si>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</si>
  <si>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</si>
  <si>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</si>
  <si>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</si>
  <si>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</si>
  <si>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</si>
  <si>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</si>
  <si>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</si>
  <si>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</si>
  <si>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</si>
  <si>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</si>
  <si>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</si>
  <si>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</si>
  <si>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</si>
  <si>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</si>
  <si>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</si>
  <si>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</si>
  <si>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</si>
  <si>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</si>
  <si>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</si>
  <si>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</si>
  <si>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</si>
  <si>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</si>
  <si>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</si>
  <si>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</si>
  <si>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</si>
  <si>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</si>
  <si>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</si>
  <si>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</si>
  <si>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</si>
  <si>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</si>
  <si>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</si>
  <si>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</si>
  <si>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</si>
  <si>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</si>
  <si>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</si>
  <si>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</si>
  <si>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</si>
  <si>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</si>
  <si>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</si>
  <si>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</si>
  <si>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</si>
  <si>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</si>
  <si>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</si>
  <si>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</si>
  <si>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</si>
  <si>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</si>
  <si>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</si>
  <si>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</si>
  <si>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</si>
  <si>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</si>
  <si>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</si>
  <si>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</si>
  <si>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</si>
  <si>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</si>
  <si>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</si>
  <si>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</si>
  <si>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</si>
  <si>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</si>
  <si>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</si>
  <si>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</si>
  <si>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</si>
  <si>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</si>
  <si>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</si>
  <si>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</si>
  <si>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</si>
  <si>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</si>
  <si>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</si>
  <si>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</si>
  <si>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</si>
  <si>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</si>
  <si>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</si>
  <si>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</si>
  <si>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</si>
  <si>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</si>
  <si>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</si>
  <si>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</si>
  <si>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</si>
  <si>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</si>
  <si>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</si>
  <si>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</si>
  <si>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</si>
  <si>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</si>
  <si>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</si>
  <si>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</si>
  <si>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</si>
  <si>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</si>
  <si>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</si>
  <si>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</si>
  <si>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</si>
  <si>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</si>
  <si>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</si>
  <si>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</si>
  <si>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</si>
  <si>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</si>
  <si>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</si>
  <si>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</si>
  <si>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</si>
  <si>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</si>
  <si>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</si>
  <si>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</si>
  <si>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</si>
  <si>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</si>
  <si>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</si>
  <si>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</si>
  <si>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</si>
  <si>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</si>
  <si>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</si>
  <si>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</si>
  <si>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</si>
  <si>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</si>
  <si>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</si>
  <si>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</si>
  <si>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</si>
  <si>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</si>
  <si>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</si>
  <si>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</si>
  <si>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</si>
  <si>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</si>
  <si>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</si>
  <si>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</si>
  <si>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</si>
  <si>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</si>
  <si>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</si>
  <si>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</si>
  <si>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</si>
  <si>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</si>
  <si>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</si>
  <si>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</si>
  <si>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</si>
  <si>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</si>
  <si>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</si>
  <si>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</si>
  <si>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</si>
  <si>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</si>
  <si>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</si>
  <si>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</si>
  <si>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</si>
  <si>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</si>
  <si>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</si>
  <si>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</si>
  <si>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</si>
  <si>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</si>
  <si>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</si>
  <si>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</si>
  <si>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</si>
  <si>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</si>
  <si>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</si>
  <si>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</si>
  <si>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</si>
  <si>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</si>
  <si>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</si>
  <si>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</si>
  <si>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</si>
  <si>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</si>
  <si>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</si>
  <si>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</si>
  <si>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</si>
  <si>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</si>
  <si>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</si>
  <si>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</si>
  <si>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</si>
  <si>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</si>
  <si>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</si>
  <si>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</si>
  <si>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</si>
  <si>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</si>
  <si>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</si>
  <si>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</si>
  <si>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</si>
  <si>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</si>
  <si>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</si>
  <si>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</si>
  <si>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</si>
  <si>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</si>
  <si>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</si>
  <si>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</si>
  <si>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</si>
  <si>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</si>
  <si>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</si>
  <si>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</si>
  <si>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</si>
  <si>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</si>
  <si>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</si>
  <si>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</si>
  <si>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</si>
  <si>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</si>
  <si>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</si>
  <si>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</si>
  <si>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</si>
  <si>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</si>
  <si>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</si>
  <si>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</si>
  <si>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</si>
  <si>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</si>
  <si>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</si>
  <si>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</si>
  <si>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</si>
  <si>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</si>
  <si>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</si>
  <si>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</si>
  <si>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</si>
  <si>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</si>
  <si>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</si>
  <si>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</si>
  <si>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</si>
  <si>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</si>
  <si>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</si>
  <si>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</si>
  <si>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</si>
  <si>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</si>
  <si>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</si>
  <si>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</si>
  <si>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</si>
  <si>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</si>
  <si>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</si>
  <si>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</si>
  <si>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</si>
  <si>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</si>
  <si>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</si>
  <si>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</si>
  <si>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</si>
  <si>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</si>
  <si>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</si>
  <si>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</si>
  <si>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</si>
  <si>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</si>
  <si>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</si>
  <si>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</si>
  <si>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</si>
  <si>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</si>
  <si>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</si>
  <si>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</si>
  <si>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</si>
  <si>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</si>
  <si>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</si>
  <si>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</si>
  <si>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</si>
  <si>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</si>
  <si>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</si>
  <si>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</si>
  <si>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</si>
  <si>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</si>
  <si>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</si>
  <si>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</si>
  <si>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</si>
  <si>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</si>
  <si>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</si>
  <si>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</si>
  <si>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</si>
  <si>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</si>
  <si>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</si>
  <si>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</si>
  <si>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</si>
  <si>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</si>
  <si>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</si>
  <si>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</si>
  <si>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</si>
  <si>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</si>
  <si>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</si>
  <si>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</si>
  <si>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</si>
  <si>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</si>
  <si>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</si>
  <si>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</si>
  <si>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</si>
  <si>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</si>
  <si>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</si>
  <si>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</si>
  <si>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</si>
  <si>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</si>
  <si>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</si>
  <si>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</si>
  <si>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</si>
  <si>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</si>
  <si>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</si>
  <si>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</si>
  <si>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</si>
  <si>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</si>
  <si>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</si>
  <si>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</si>
  <si>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</si>
  <si>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</si>
  <si>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</si>
  <si>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</si>
  <si>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</si>
  <si>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</si>
  <si>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</si>
  <si>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</si>
  <si>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</si>
  <si>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</si>
  <si>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</si>
  <si>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</si>
  <si>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</si>
  <si>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</si>
  <si>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</si>
  <si>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</si>
  <si>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</si>
  <si>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</si>
  <si>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</si>
  <si>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</si>
  <si>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</si>
  <si>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</si>
  <si>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</si>
  <si>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</si>
  <si>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</si>
  <si>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</si>
  <si>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</si>
  <si>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</si>
  <si>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</si>
  <si>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</si>
  <si>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</si>
  <si>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</si>
  <si>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</si>
  <si>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</si>
  <si>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</si>
  <si>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</si>
  <si>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</si>
  <si>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</si>
  <si>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</si>
  <si>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</si>
  <si>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</si>
  <si>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</si>
  <si>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</si>
  <si>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</si>
  <si>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</si>
  <si>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</si>
  <si>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</si>
  <si>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</si>
  <si>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</si>
  <si>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</si>
  <si>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</si>
  <si>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</si>
  <si>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</si>
  <si>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</si>
  <si>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</si>
  <si>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</si>
  <si>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</si>
  <si>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</si>
  <si>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</si>
  <si>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</si>
  <si>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</si>
  <si>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</si>
  <si>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</si>
  <si>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</si>
  <si>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</si>
  <si>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</si>
  <si>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</si>
  <si>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</si>
  <si>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</si>
  <si>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</si>
  <si>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</si>
  <si>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</si>
  <si>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</si>
  <si>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</si>
  <si>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</si>
  <si>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</si>
  <si>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</si>
  <si>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</si>
  <si>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</si>
  <si>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</si>
  <si>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</si>
  <si>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</si>
  <si>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</si>
  <si>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</si>
  <si>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</si>
  <si>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</si>
  <si>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</si>
  <si>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</si>
  <si>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</si>
  <si>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</si>
  <si>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</si>
  <si>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</si>
  <si>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</si>
  <si>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</si>
  <si>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</si>
  <si>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</si>
  <si>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</si>
  <si>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</si>
  <si>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</si>
  <si>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</si>
  <si>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</si>
  <si>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</si>
  <si>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</si>
  <si>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</si>
  <si>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</si>
  <si>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</si>
  <si>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</si>
  <si>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</si>
  <si>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</si>
  <si>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</si>
  <si>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</si>
  <si>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</si>
  <si>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</si>
  <si>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</si>
  <si>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</si>
  <si>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</si>
  <si>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</si>
  <si>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</si>
  <si>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</si>
  <si>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</si>
  <si>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</si>
  <si>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</si>
  <si>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</si>
  <si>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</si>
  <si>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</si>
  <si>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</si>
  <si>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</si>
  <si>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</si>
  <si>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</si>
  <si>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</si>
  <si>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</si>
  <si>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</si>
  <si>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</si>
  <si>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</si>
  <si>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</si>
  <si>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</si>
  <si>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</si>
  <si>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</si>
  <si>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</si>
  <si>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</si>
  <si>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</si>
  <si>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</si>
  <si>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</si>
  <si>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</si>
  <si>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</si>
  <si>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</si>
  <si>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</si>
  <si>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</si>
  <si>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</si>
  <si>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</si>
  <si>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</si>
  <si>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</si>
  <si>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</si>
  <si>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</si>
  <si>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</si>
  <si>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</si>
  <si>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</si>
  <si>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</si>
  <si>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</si>
  <si>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</si>
  <si>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</si>
  <si>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</si>
  <si>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</si>
  <si>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</si>
  <si>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</si>
  <si>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</si>
  <si>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</si>
  <si>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</si>
  <si>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</si>
  <si>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</si>
  <si>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</si>
  <si>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</si>
  <si>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</si>
  <si>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</si>
  <si>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</si>
  <si>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</si>
  <si>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</si>
  <si>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</si>
  <si>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</si>
  <si>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</si>
  <si>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</si>
  <si>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</si>
  <si>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</si>
  <si>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</si>
  <si>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</si>
  <si>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</si>
  <si>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</si>
  <si>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</si>
  <si>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</si>
  <si>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</si>
  <si>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</si>
  <si>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</si>
  <si>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</si>
  <si>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</si>
  <si>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</si>
  <si>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</si>
  <si>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</si>
  <si>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</si>
  <si>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</si>
  <si>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</si>
  <si>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</si>
  <si>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</si>
  <si>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</si>
  <si>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</si>
  <si>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</si>
  <si>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</si>
  <si>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</si>
  <si>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</si>
  <si>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</si>
  <si>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</si>
  <si>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</si>
  <si>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</si>
  <si>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</si>
  <si>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</si>
  <si>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</si>
  <si>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</si>
  <si>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</si>
  <si>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</si>
  <si>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</si>
  <si>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</si>
  <si>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</si>
  <si>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</si>
  <si>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</si>
  <si>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</si>
  <si>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</si>
  <si>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</si>
  <si>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</si>
  <si>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</si>
  <si>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</si>
  <si>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</si>
  <si>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</si>
  <si>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</si>
  <si>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</si>
  <si>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</si>
  <si>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</si>
  <si>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</si>
  <si>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</si>
  <si>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</si>
  <si>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</si>
  <si>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</si>
  <si>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</si>
  <si>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</si>
  <si>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</si>
  <si>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</si>
  <si>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</si>
  <si>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</si>
  <si>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</si>
  <si>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</si>
  <si>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</si>
  <si>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</si>
  <si>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</si>
  <si>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</si>
  <si>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</si>
  <si>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</si>
  <si>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</si>
  <si>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</si>
  <si>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</si>
  <si>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</si>
  <si>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</si>
  <si>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</si>
  <si>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</si>
  <si>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</si>
  <si>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</si>
  <si>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</si>
  <si>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</si>
  <si>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</si>
  <si>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</si>
  <si>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</si>
  <si>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</si>
  <si>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</si>
  <si>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</si>
  <si>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</si>
  <si>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</si>
  <si>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</si>
  <si>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</si>
  <si>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</si>
  <si>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</si>
  <si>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</si>
  <si>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</si>
  <si>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</si>
  <si>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</si>
  <si>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</si>
  <si>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</si>
  <si>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</si>
  <si>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</si>
  <si>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</si>
  <si>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</si>
  <si>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</si>
  <si>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</si>
  <si>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</si>
  <si>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</si>
  <si>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</si>
  <si>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</si>
  <si>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</si>
  <si>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</si>
  <si>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</si>
  <si>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</si>
  <si>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</si>
  <si>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</si>
  <si>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</si>
  <si>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</si>
  <si>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</si>
  <si>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</si>
  <si>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</si>
  <si>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</si>
  <si>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</si>
  <si>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</si>
  <si>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</si>
  <si>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</si>
  <si>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</si>
  <si>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</si>
  <si>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</si>
  <si>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</si>
  <si>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</si>
  <si>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</si>
  <si>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</si>
  <si>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</si>
  <si>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</si>
  <si>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</si>
  <si>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</si>
  <si>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</si>
  <si>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</si>
  <si>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</si>
  <si>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</si>
  <si>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</si>
  <si>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</si>
  <si>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</si>
  <si>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</si>
  <si>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</si>
  <si>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</si>
  <si>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</si>
  <si>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</si>
  <si>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</si>
  <si>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</si>
  <si>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</si>
  <si>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</si>
  <si>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</si>
  <si>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</si>
  <si>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</si>
  <si>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</si>
  <si>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</si>
  <si>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</si>
  <si>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</si>
  <si>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</si>
  <si>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</si>
  <si>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</si>
  <si>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</si>
  <si>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</si>
  <si>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</si>
  <si>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</si>
  <si>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</si>
  <si>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</si>
  <si>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</si>
  <si>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</si>
  <si>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</si>
  <si>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</si>
  <si>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</si>
  <si>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</si>
  <si>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</si>
  <si>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</si>
  <si>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</si>
  <si>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</si>
  <si>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</si>
  <si>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</si>
  <si>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</si>
  <si>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</si>
  <si>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</si>
  <si>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</si>
  <si>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</si>
  <si>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</si>
  <si>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</si>
  <si>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</si>
  <si>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</si>
  <si>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</si>
  <si>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</si>
  <si>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</si>
  <si>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</si>
  <si>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</si>
  <si>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</si>
  <si>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</si>
  <si>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</si>
  <si>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</si>
  <si>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</si>
  <si>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</si>
  <si>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</si>
  <si>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</si>
  <si>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</si>
  <si>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</si>
  <si>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</si>
  <si>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</si>
  <si>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</si>
  <si>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</si>
  <si>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</si>
  <si>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</si>
  <si>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</si>
  <si>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</si>
  <si>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</si>
  <si>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</si>
  <si>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</si>
  <si>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</si>
  <si>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</si>
  <si>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</si>
  <si>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</si>
  <si>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</si>
  <si>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</si>
  <si>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</si>
  <si>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</si>
  <si>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</si>
  <si>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</si>
  <si>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</si>
  <si>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</si>
  <si>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</si>
  <si>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</si>
  <si>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</si>
  <si>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</si>
  <si>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</si>
  <si>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</si>
  <si>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</si>
  <si>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</si>
  <si>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</si>
  <si>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</si>
  <si>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</si>
  <si>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</si>
  <si>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</si>
  <si>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</si>
  <si>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</si>
  <si>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</si>
  <si>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</si>
  <si>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</si>
  <si>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</si>
  <si>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</si>
  <si>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</si>
  <si>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</si>
  <si>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</si>
  <si>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</si>
  <si>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</si>
  <si>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</si>
  <si>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</si>
  <si>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</si>
  <si>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</si>
  <si>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</si>
  <si>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</si>
  <si>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</si>
  <si>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</si>
  <si>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</si>
  <si>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</si>
  <si>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</si>
  <si>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</si>
  <si>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</si>
  <si>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</si>
  <si>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</si>
  <si>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</si>
  <si>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</si>
  <si>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</si>
  <si>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</si>
  <si>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</si>
  <si>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</si>
  <si>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</si>
  <si>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</si>
  <si>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</si>
  <si>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</si>
  <si>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</si>
  <si>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</si>
  <si>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</si>
  <si>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</si>
  <si>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</si>
  <si>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</si>
  <si>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</si>
  <si>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</si>
  <si>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</si>
  <si>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</si>
  <si>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</si>
  <si>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</si>
  <si>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</si>
  <si>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</si>
  <si>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</si>
  <si>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</si>
  <si>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</si>
  <si>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</si>
  <si>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</si>
  <si>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</si>
  <si>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</si>
  <si>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</si>
  <si>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</si>
  <si>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</si>
  <si>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</si>
  <si>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</si>
  <si>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</si>
  <si>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</si>
  <si>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</si>
  <si>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</si>
  <si>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</si>
  <si>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</si>
  <si>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</si>
  <si>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</si>
  <si>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</si>
  <si>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</si>
  <si>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</si>
  <si>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</si>
  <si>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</si>
  <si>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</si>
  <si>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</si>
  <si>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</si>
  <si>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</si>
  <si>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</si>
  <si>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</si>
  <si>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</si>
  <si>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</si>
  <si>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</si>
  <si>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</si>
  <si>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</si>
  <si>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</si>
  <si>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</si>
  <si>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</si>
  <si>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</si>
  <si>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</si>
  <si>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</si>
  <si>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</si>
  <si>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</si>
  <si>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</si>
  <si>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</si>
  <si>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</si>
  <si>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</si>
  <si>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</si>
  <si>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</si>
  <si>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</si>
  <si>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</si>
  <si>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</si>
  <si>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</si>
  <si>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</si>
  <si>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</si>
  <si>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</si>
  <si>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</si>
  <si>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</si>
  <si>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</si>
  <si>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</si>
  <si>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</si>
  <si>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</si>
  <si>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</si>
  <si>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</si>
  <si>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</si>
  <si>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</si>
  <si>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</si>
  <si>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</si>
  <si>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</si>
  <si>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</si>
  <si>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</si>
  <si>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</si>
  <si>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</si>
  <si>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</si>
  <si>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</si>
  <si>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</si>
  <si>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</si>
  <si>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</si>
  <si>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</si>
  <si>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</si>
  <si>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</si>
  <si>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</si>
  <si>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</si>
  <si>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</si>
  <si>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</si>
  <si>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</si>
  <si>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</si>
  <si>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</si>
  <si>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</si>
  <si>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</si>
  <si>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</si>
  <si>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</si>
  <si>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</si>
  <si>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</si>
  <si>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</si>
  <si>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</si>
  <si>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</si>
  <si>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</si>
  <si>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</si>
  <si>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</si>
  <si>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</si>
  <si>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</si>
  <si>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</si>
  <si>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</si>
  <si>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</si>
  <si>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</si>
  <si>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</si>
  <si>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</si>
  <si>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</si>
  <si>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</si>
  <si>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</si>
  <si>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</si>
  <si>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</si>
  <si>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</si>
  <si>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</si>
  <si>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</si>
  <si>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</si>
  <si>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</si>
  <si>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</si>
  <si>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</si>
  <si>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</si>
  <si>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</si>
  <si>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</si>
  <si>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</si>
  <si>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</si>
  <si>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</si>
  <si>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</si>
  <si>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</si>
  <si>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</si>
  <si>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</si>
  <si>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</si>
  <si>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</si>
  <si>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</si>
  <si>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</si>
  <si>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</si>
  <si>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</si>
  <si>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</si>
  <si>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</si>
  <si>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</si>
  <si>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</si>
  <si>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</si>
  <si>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</si>
  <si>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</si>
  <si>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</si>
  <si>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</si>
  <si>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</si>
  <si>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</si>
  <si>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</si>
  <si>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</si>
  <si>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</si>
  <si>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</si>
  <si>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</si>
  <si>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</si>
  <si>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</si>
  <si>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</si>
  <si>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</si>
  <si>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</si>
  <si>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</si>
  <si>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</si>
  <si>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</si>
  <si>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</si>
  <si>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</si>
  <si>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</si>
  <si>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</si>
  <si>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</si>
  <si>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</si>
  <si>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</si>
  <si>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</si>
  <si>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</si>
  <si>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</si>
  <si>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</si>
  <si>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</si>
  <si>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</si>
  <si>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</si>
  <si>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</si>
  <si>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</si>
  <si>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</si>
  <si>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</si>
  <si>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</si>
  <si>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</si>
  <si>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</si>
  <si>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</si>
  <si>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</si>
  <si>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</si>
  <si>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</si>
  <si>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</si>
  <si>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</si>
  <si>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</si>
  <si>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</si>
  <si>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</si>
  <si>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</si>
  <si>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</si>
  <si>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</si>
  <si>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</si>
  <si>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</si>
  <si>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</si>
  <si>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</si>
  <si>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</si>
  <si>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</si>
  <si>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</si>
  <si>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</si>
  <si>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</si>
  <si>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</si>
  <si>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</si>
  <si>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</si>
  <si>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</si>
  <si>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</si>
  <si>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</si>
  <si>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</si>
  <si>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</si>
  <si>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</si>
  <si>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</si>
  <si>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</si>
  <si>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</si>
  <si>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</si>
  <si>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</si>
  <si>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</si>
  <si>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</si>
  <si>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</si>
  <si>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</si>
  <si>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</si>
  <si>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</si>
  <si>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</si>
  <si>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</si>
  <si>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</si>
  <si>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</si>
  <si>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</si>
  <si>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</si>
  <si>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</si>
  <si>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</si>
  <si>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</si>
  <si>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</si>
  <si>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</si>
  <si>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</si>
  <si>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</si>
  <si>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</si>
  <si>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</si>
  <si>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</si>
  <si>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</si>
  <si>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</si>
  <si>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</si>
  <si>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</si>
  <si>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</si>
  <si>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</si>
  <si>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</si>
  <si>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</si>
  <si>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</si>
  <si>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</si>
  <si>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</si>
  <si>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</si>
  <si>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</si>
  <si>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</si>
  <si>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</si>
  <si>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</si>
  <si>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</si>
  <si>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</si>
  <si>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</si>
  <si>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</si>
  <si>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</si>
  <si>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</si>
  <si>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</si>
  <si>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</si>
  <si>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</si>
  <si>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</si>
  <si>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</si>
  <si>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</si>
  <si>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</si>
  <si>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</si>
  <si>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</si>
  <si>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</si>
  <si>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</si>
  <si>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</si>
  <si>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</si>
  <si>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</si>
  <si>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</si>
  <si>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</si>
  <si>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</si>
  <si>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</si>
  <si>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</si>
  <si>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</si>
  <si>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</si>
  <si>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</si>
  <si>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</si>
  <si>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</si>
  <si>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</si>
  <si>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</si>
  <si>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</si>
  <si>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</si>
  <si>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</si>
  <si>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</si>
  <si>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</si>
  <si>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</si>
  <si>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</si>
  <si>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</si>
  <si>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</si>
  <si>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</si>
  <si>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</si>
  <si>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</si>
  <si>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</si>
  <si>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</si>
  <si>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</si>
  <si>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</si>
  <si>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</si>
  <si>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</si>
  <si>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</si>
  <si>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</si>
  <si>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</si>
  <si>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</si>
  <si>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</si>
  <si>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</si>
  <si>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</si>
  <si>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</si>
  <si>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</si>
  <si>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</si>
  <si>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</si>
  <si>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</si>
  <si>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</si>
  <si>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</si>
  <si>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</si>
  <si>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</si>
  <si>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</si>
  <si>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</si>
  <si>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</si>
  <si>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</si>
  <si>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</si>
  <si>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</si>
  <si>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</si>
  <si>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</si>
  <si>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</si>
  <si>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</si>
  <si>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</si>
  <si>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</si>
  <si>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</si>
  <si>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</si>
  <si>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</si>
  <si>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</si>
  <si>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</si>
  <si>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</si>
  <si>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</si>
  <si>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</si>
  <si>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</si>
  <si>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</si>
  <si>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</si>
  <si>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</si>
  <si>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</si>
  <si>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</si>
  <si>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</si>
  <si>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</si>
  <si>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</si>
  <si>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</si>
  <si>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</si>
  <si>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</si>
  <si>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</si>
  <si>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</si>
  <si>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</si>
  <si>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</si>
  <si>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</si>
  <si>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</si>
  <si>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</si>
  <si>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</si>
  <si>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</si>
  <si>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</si>
  <si>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</si>
  <si>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</si>
  <si>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</si>
  <si>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</si>
  <si>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</si>
  <si>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</si>
  <si>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</si>
  <si>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</si>
  <si>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</si>
  <si>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</si>
  <si>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</si>
  <si>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</si>
  <si>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</si>
  <si>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</si>
  <si>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</si>
  <si>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</si>
  <si>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</si>
  <si>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</si>
  <si>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</si>
  <si>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</si>
  <si>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</si>
  <si>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</si>
  <si>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</si>
  <si>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</si>
  <si>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</si>
  <si>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</si>
  <si>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</si>
  <si>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</si>
  <si>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</si>
  <si>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</si>
  <si>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</si>
  <si>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</si>
  <si>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</si>
  <si>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</si>
  <si>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</si>
  <si>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</si>
  <si>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</si>
  <si>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</si>
  <si>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</si>
  <si>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</si>
  <si>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</si>
  <si>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</si>
  <si>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</si>
  <si>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</si>
  <si>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</si>
  <si>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</si>
  <si>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</si>
  <si>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</si>
  <si>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</si>
  <si>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</si>
  <si>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</si>
  <si>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</si>
  <si>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</si>
  <si>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</si>
  <si>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</si>
  <si>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</si>
  <si>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</si>
  <si>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</si>
  <si>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</si>
  <si>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</si>
  <si>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</si>
  <si>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</si>
  <si>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</si>
  <si>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</si>
  <si>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</si>
  <si>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</si>
  <si>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</si>
  <si>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</si>
  <si>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</si>
  <si>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</si>
  <si>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</si>
  <si>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</si>
  <si>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</si>
  <si>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</si>
  <si>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</si>
  <si>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</si>
  <si>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</si>
  <si>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</si>
  <si>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</si>
  <si>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</si>
  <si>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</si>
  <si>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</si>
  <si>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</si>
  <si>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</si>
  <si>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</si>
  <si>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</si>
  <si>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</si>
  <si>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</si>
  <si>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</si>
  <si>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</si>
  <si>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</si>
  <si>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</si>
  <si>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</si>
  <si>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</si>
  <si>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</si>
  <si>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</si>
  <si>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</si>
  <si>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</si>
  <si>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</si>
  <si>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</si>
  <si>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</si>
  <si>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</si>
  <si>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</si>
  <si>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</si>
  <si>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</si>
  <si>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</si>
  <si>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</si>
  <si>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</si>
  <si>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</si>
  <si>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</si>
  <si>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</si>
  <si>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</si>
  <si>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</si>
  <si>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</si>
  <si>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</si>
  <si>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</si>
  <si>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</si>
  <si>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</si>
  <si>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</si>
  <si>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</si>
  <si>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</si>
  <si>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</si>
  <si>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</si>
  <si>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</si>
  <si>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</si>
  <si>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</si>
  <si>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</si>
  <si>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</si>
  <si>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</si>
  <si>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</si>
  <si>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</si>
  <si>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</si>
  <si>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</si>
  <si>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</si>
  <si>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</si>
  <si>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</si>
  <si>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</si>
  <si>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</si>
  <si>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</si>
  <si>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</si>
  <si>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</si>
  <si>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</si>
  <si>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</si>
  <si>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</si>
  <si>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</si>
  <si>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</si>
  <si>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</si>
  <si>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</si>
  <si>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</si>
  <si>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</si>
  <si>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</si>
  <si>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</si>
  <si>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</si>
  <si>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</si>
  <si>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</si>
  <si>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</si>
  <si>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</si>
  <si>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</si>
  <si>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</si>
  <si>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</si>
  <si>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</si>
  <si>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</si>
  <si>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</si>
  <si>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</si>
  <si>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</si>
  <si>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</si>
  <si>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</si>
  <si>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</si>
  <si>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</si>
  <si>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</si>
  <si>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</si>
  <si>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</si>
  <si>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</si>
  <si>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</si>
  <si>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</si>
  <si>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</si>
  <si>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</si>
  <si>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</si>
  <si>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</si>
  <si>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</si>
  <si>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</si>
  <si>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</si>
  <si>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</si>
  <si>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</si>
  <si>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</si>
  <si>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</si>
  <si>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</si>
  <si>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</si>
  <si>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</si>
  <si>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</si>
  <si>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</si>
  <si>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</si>
  <si>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</si>
  <si>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</si>
  <si>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</si>
  <si>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</si>
  <si>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</si>
  <si>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</si>
  <si>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</si>
  <si>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</si>
  <si>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</si>
  <si>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</si>
  <si>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</si>
  <si>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</si>
  <si>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</si>
  <si>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</si>
  <si>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</si>
  <si>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</si>
  <si>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</si>
  <si>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</si>
  <si>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</si>
  <si>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</si>
  <si>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</si>
  <si>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</si>
  <si>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</si>
  <si>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</si>
  <si>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</si>
  <si>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</si>
  <si>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</si>
  <si>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</si>
  <si>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</si>
  <si>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</si>
  <si>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</si>
  <si>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</si>
  <si>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</si>
  <si>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</si>
  <si>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</si>
  <si>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</si>
  <si>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</si>
  <si>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</si>
  <si>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</si>
  <si>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</si>
  <si>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</si>
  <si>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</si>
  <si>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</si>
  <si>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</si>
  <si>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</si>
  <si>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</si>
  <si>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</si>
  <si>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</si>
  <si>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</si>
  <si>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</si>
  <si>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</si>
  <si>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</si>
  <si>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</si>
  <si>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</si>
  <si>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</si>
  <si>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</si>
  <si>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</si>
  <si>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</si>
  <si>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</si>
  <si>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</si>
  <si>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</si>
  <si>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</si>
  <si>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</si>
  <si>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</si>
  <si>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</si>
  <si>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</si>
  <si>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</si>
  <si>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</si>
  <si>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</si>
  <si>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</si>
  <si>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</si>
  <si>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</si>
  <si>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</si>
  <si>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</si>
  <si>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</si>
  <si>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</si>
  <si>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</si>
  <si>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</si>
  <si>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</si>
  <si>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</si>
  <si>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</si>
  <si>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</si>
  <si>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</si>
  <si>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</si>
  <si>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</si>
  <si>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</si>
  <si>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</si>
  <si>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</si>
  <si>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</si>
  <si>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</si>
  <si>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</si>
  <si>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</si>
  <si>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</si>
  <si>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</si>
  <si>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</si>
  <si>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</si>
  <si>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</si>
  <si>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</si>
  <si>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</si>
  <si>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</si>
  <si>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</si>
  <si>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</si>
  <si>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</si>
  <si>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</si>
  <si>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</si>
  <si>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</si>
  <si>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</si>
  <si>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</si>
  <si>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</si>
  <si>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</si>
  <si>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</si>
  <si>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</si>
  <si>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</si>
  <si>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</si>
  <si>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</si>
  <si>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</si>
  <si>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</si>
  <si>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</si>
  <si>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</si>
  <si>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</si>
  <si>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</si>
  <si>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</si>
  <si>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</si>
  <si>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</si>
  <si>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</si>
  <si>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</si>
  <si>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</si>
  <si>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</si>
  <si>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</si>
  <si>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</si>
  <si>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</si>
  <si>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</si>
  <si>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</si>
  <si>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</si>
  <si>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</si>
  <si>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</si>
  <si>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</si>
  <si>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</si>
  <si>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</si>
  <si>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</si>
  <si>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</si>
  <si>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</si>
  <si>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</si>
  <si>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</si>
  <si>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</si>
  <si>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</si>
  <si>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</si>
  <si>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</si>
  <si>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</si>
  <si>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</si>
  <si>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</si>
  <si>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</si>
  <si>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</si>
  <si>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</si>
  <si>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</si>
  <si>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</si>
  <si>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</si>
  <si>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</si>
  <si>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</si>
  <si>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</si>
  <si>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</si>
  <si>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</si>
  <si>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</si>
  <si>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</si>
  <si>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</si>
  <si>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</si>
  <si>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</si>
  <si>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</si>
  <si>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</si>
  <si>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</si>
  <si>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</si>
  <si>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</si>
  <si>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</si>
  <si>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</si>
  <si>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</si>
  <si>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</si>
  <si>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</si>
  <si>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</si>
  <si>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</si>
  <si>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</si>
  <si>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</si>
  <si>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</si>
  <si>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</si>
  <si>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</si>
  <si>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</si>
  <si>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</si>
  <si>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</si>
  <si>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</si>
  <si>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</si>
  <si>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</si>
  <si>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</si>
  <si>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</si>
  <si>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</si>
  <si>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</si>
  <si>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</si>
  <si>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</si>
  <si>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</si>
  <si>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</si>
  <si>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</si>
  <si>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</si>
  <si>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</si>
  <si>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</si>
  <si>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</si>
  <si>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</si>
  <si>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</si>
  <si>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</si>
  <si>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</si>
  <si>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</si>
  <si>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</si>
  <si>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</si>
  <si>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</si>
  <si>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</si>
  <si>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</si>
  <si>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</si>
  <si>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</si>
  <si>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</si>
  <si>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</si>
  <si>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</si>
  <si>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</si>
  <si>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</si>
  <si>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</si>
  <si>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</si>
  <si>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</si>
  <si>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</si>
  <si>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</si>
  <si>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</si>
  <si>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</si>
  <si>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</si>
  <si>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</si>
  <si>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</si>
  <si>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</si>
  <si>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</si>
  <si>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</si>
  <si>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</si>
  <si>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</si>
  <si>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</si>
  <si>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</si>
  <si>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</si>
  <si>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</si>
  <si>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</si>
  <si>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</si>
  <si>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</si>
  <si>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</si>
  <si>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</si>
  <si>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</si>
  <si>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</si>
  <si>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</si>
  <si>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</si>
  <si>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</si>
  <si>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</si>
  <si>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</si>
  <si>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</si>
  <si>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</si>
  <si>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</si>
  <si>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</si>
  <si>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</si>
  <si>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</si>
  <si>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</si>
  <si>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</si>
  <si>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</si>
  <si>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</si>
  <si>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</si>
  <si>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</si>
  <si>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</si>
  <si>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</si>
  <si>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</si>
  <si>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</si>
  <si>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</si>
  <si>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</si>
  <si>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</si>
  <si>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</si>
  <si>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</si>
  <si>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</si>
  <si>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</si>
  <si>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</si>
  <si>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</si>
  <si>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</si>
  <si>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</si>
  <si>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</si>
  <si>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</si>
  <si>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</si>
  <si>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</si>
  <si>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</si>
  <si>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</si>
  <si>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</si>
  <si>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</si>
  <si>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</si>
  <si>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</si>
  <si>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</si>
  <si>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</si>
  <si>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</si>
  <si>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</si>
  <si>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</si>
  <si>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</si>
  <si>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</si>
  <si>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</si>
  <si>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</si>
  <si>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</si>
  <si>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</si>
  <si>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</si>
  <si>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</si>
  <si>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</si>
  <si>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</si>
  <si>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</si>
  <si>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</si>
  <si>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</si>
  <si>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</si>
  <si>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</si>
  <si>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</si>
  <si>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</si>
  <si>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</si>
  <si>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</si>
  <si>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</si>
  <si>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</si>
  <si>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</si>
  <si>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</si>
  <si>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</si>
  <si>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</si>
  <si>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</si>
  <si>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</si>
  <si>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</si>
  <si>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</si>
  <si>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</si>
  <si>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</si>
  <si>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</si>
  <si>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</si>
  <si>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</si>
  <si>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</si>
  <si>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</si>
  <si>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</si>
  <si>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</si>
  <si>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</si>
  <si>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</si>
  <si>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</si>
  <si>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</si>
  <si>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</si>
  <si>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</si>
  <si>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</si>
  <si>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</si>
  <si>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</si>
  <si>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</si>
  <si>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</si>
  <si>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</si>
  <si>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</si>
  <si>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</si>
  <si>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</si>
  <si>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</si>
  <si>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</si>
  <si>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</si>
  <si>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</si>
  <si>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</si>
  <si>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</si>
  <si>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</si>
  <si>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</si>
  <si>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</si>
  <si>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</si>
  <si>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</si>
  <si>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</si>
  <si>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</si>
  <si>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</si>
  <si>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</si>
  <si>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</si>
  <si>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</si>
  <si>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</si>
  <si>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</si>
  <si>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</si>
  <si>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</si>
  <si>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</si>
  <si>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</si>
  <si>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</si>
  <si>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</si>
  <si>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</si>
  <si>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</si>
  <si>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</si>
  <si>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</si>
  <si>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</si>
  <si>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</si>
  <si>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</si>
  <si>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</si>
  <si>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</si>
  <si>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</si>
  <si>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</si>
  <si>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</si>
  <si>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</si>
  <si>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</si>
  <si>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</si>
  <si>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</si>
  <si>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</si>
  <si>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</si>
  <si>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</si>
  <si>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</si>
  <si>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</si>
  <si>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</si>
  <si>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</si>
  <si>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</si>
  <si>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</si>
  <si>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</si>
  <si>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</si>
  <si>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</si>
  <si>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</si>
  <si>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</si>
  <si>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</si>
  <si>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</si>
  <si>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</si>
  <si>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</si>
  <si>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</si>
  <si>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</si>
  <si>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</si>
  <si>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</si>
  <si>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</si>
  <si>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</si>
  <si>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</si>
  <si>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</si>
  <si>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</si>
  <si>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</si>
  <si>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</si>
  <si>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</si>
  <si>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</si>
  <si>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</si>
  <si>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</si>
  <si>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</si>
  <si>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</si>
  <si>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</si>
  <si>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</si>
  <si>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</si>
  <si>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</si>
  <si>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</si>
  <si>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</si>
  <si>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</si>
  <si>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</si>
  <si>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</si>
  <si>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</si>
  <si>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</si>
  <si>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</si>
  <si>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</si>
  <si>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</si>
  <si>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</si>
  <si>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</si>
  <si>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</si>
  <si>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</si>
  <si>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</si>
  <si>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</si>
  <si>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</si>
  <si>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</si>
  <si>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</si>
  <si>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</si>
  <si>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</si>
  <si>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</si>
  <si>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</si>
  <si>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</si>
  <si>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</si>
  <si>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</si>
  <si>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</si>
  <si>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</si>
  <si>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</si>
  <si>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</si>
  <si>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</si>
  <si>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</si>
  <si>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</si>
  <si>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</si>
  <si>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</si>
  <si>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</si>
  <si>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</si>
  <si>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</si>
  <si>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</si>
  <si>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</si>
  <si>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</si>
  <si>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</si>
  <si>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</si>
  <si>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</si>
  <si>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</si>
  <si>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</si>
  <si>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</si>
  <si>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</si>
  <si>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</si>
  <si>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</si>
  <si>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</si>
  <si>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</si>
  <si>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</si>
  <si>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</si>
  <si>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</si>
  <si>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</si>
  <si>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</si>
  <si>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</si>
  <si>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</si>
  <si>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</si>
  <si>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</si>
  <si>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</si>
  <si>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</si>
  <si>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</si>
  <si>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</si>
  <si>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</si>
  <si>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</si>
  <si>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</si>
  <si>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</si>
  <si>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</si>
  <si>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</si>
  <si>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</si>
  <si>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</si>
  <si>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</si>
  <si>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</si>
  <si>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</si>
  <si>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</si>
  <si>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</si>
  <si>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</si>
  <si>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</si>
  <si>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</si>
  <si>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</si>
  <si>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</si>
  <si>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</si>
  <si>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</si>
  <si>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</si>
  <si>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</si>
  <si>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</si>
  <si>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</si>
  <si>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</si>
  <si>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</si>
  <si>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</si>
  <si>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</si>
  <si>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</si>
  <si>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</si>
  <si>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</si>
  <si>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</si>
  <si>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</si>
  <si>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</si>
  <si>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</si>
  <si>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</si>
  <si>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</si>
  <si>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</si>
  <si>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</si>
  <si>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</si>
  <si>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</si>
  <si>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</si>
  <si>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</si>
  <si>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</si>
  <si>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</si>
  <si>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</si>
  <si>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</si>
  <si>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</si>
  <si>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</si>
  <si>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</si>
  <si>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</si>
  <si>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</si>
  <si>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</si>
  <si>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</si>
  <si>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</si>
  <si>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</si>
  <si>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</si>
  <si>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</si>
  <si>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</si>
  <si>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</si>
  <si>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</si>
  <si>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</si>
  <si>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</si>
  <si>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</si>
  <si>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</si>
  <si>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</si>
  <si>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</si>
  <si>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</si>
  <si>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</si>
  <si>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</si>
  <si>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</si>
  <si>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</si>
  <si>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</si>
  <si>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</si>
  <si>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</si>
  <si>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</si>
  <si>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</si>
  <si>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</si>
  <si>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</si>
  <si>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</si>
  <si>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</si>
  <si>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</si>
  <si>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</si>
  <si>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</si>
  <si>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</si>
  <si>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</si>
  <si>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</si>
  <si>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</si>
  <si>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</si>
  <si>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</si>
  <si>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</si>
  <si>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</si>
  <si>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</si>
  <si>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</si>
  <si>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</si>
  <si>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</si>
  <si>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</si>
  <si>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</si>
  <si>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</si>
  <si>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</si>
  <si>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</si>
  <si>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</si>
  <si>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</si>
  <si>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</si>
  <si>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</si>
  <si>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</si>
  <si>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</si>
  <si>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</si>
  <si>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</si>
  <si>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</si>
  <si>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</si>
  <si>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</si>
  <si>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</si>
  <si>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</si>
  <si>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</si>
  <si>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</si>
  <si>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</si>
  <si>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</si>
  <si>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</si>
  <si>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</si>
  <si>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</si>
  <si>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</si>
  <si>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</si>
  <si>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</si>
  <si>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</si>
  <si>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</si>
  <si>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</si>
  <si>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</si>
  <si>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</si>
  <si>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</si>
  <si>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</si>
  <si>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</si>
  <si>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</si>
  <si>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</si>
  <si>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</si>
  <si>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</si>
  <si>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</si>
  <si>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</si>
  <si>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</si>
  <si>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</si>
  <si>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</si>
  <si>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</si>
  <si>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</si>
  <si>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</si>
  <si>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</si>
  <si>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</si>
  <si>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</si>
  <si>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</si>
  <si>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</si>
  <si>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</si>
  <si>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</si>
  <si>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</si>
  <si>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</si>
  <si>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</si>
  <si>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</si>
  <si>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</si>
  <si>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</si>
  <si>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</si>
  <si>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</si>
  <si>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</si>
  <si>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</si>
  <si>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</si>
  <si>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</si>
  <si>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</si>
  <si>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</si>
  <si>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</si>
  <si>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</si>
  <si>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</si>
  <si>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</si>
  <si>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</si>
  <si>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</si>
  <si>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</si>
  <si>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</si>
  <si>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</si>
  <si>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</si>
  <si>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</si>
  <si>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</si>
  <si>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</si>
  <si>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</si>
  <si>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</si>
  <si>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</si>
  <si>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</si>
  <si>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</si>
  <si>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</si>
  <si>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</si>
  <si>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</si>
  <si>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</si>
  <si>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</si>
  <si>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</si>
  <si>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</si>
  <si>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</si>
  <si>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</si>
  <si>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</si>
  <si>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</si>
  <si>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</si>
  <si>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</si>
  <si>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</si>
  <si>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</si>
  <si>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</si>
  <si>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</si>
  <si>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</si>
  <si>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</si>
  <si>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</si>
  <si>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</si>
  <si>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</si>
  <si>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</si>
  <si>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</si>
  <si>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</si>
  <si>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</si>
  <si>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</si>
  <si>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</si>
  <si>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</si>
  <si>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</si>
  <si>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</si>
  <si>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</si>
  <si>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</si>
  <si>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</si>
  <si>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</si>
  <si>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</si>
  <si>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</si>
  <si>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</si>
  <si>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</si>
  <si>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</si>
  <si>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</si>
  <si>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</si>
  <si>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</si>
  <si>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</si>
  <si>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</si>
  <si>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</si>
  <si>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</si>
  <si>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</si>
  <si>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</si>
  <si>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</si>
  <si>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</si>
  <si>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</si>
  <si>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</si>
  <si>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</si>
  <si>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</si>
  <si>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</si>
  <si>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</si>
  <si>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</si>
  <si>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</si>
  <si>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</si>
  <si>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</si>
  <si>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</si>
  <si>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</si>
  <si>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</si>
  <si>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</si>
  <si>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</si>
  <si>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</si>
  <si>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</si>
  <si>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</si>
  <si>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</si>
  <si>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</si>
  <si>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</si>
  <si>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</si>
  <si>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</si>
  <si>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</si>
  <si>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</si>
  <si>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</si>
  <si>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</si>
  <si>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</si>
  <si>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</si>
  <si>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</si>
  <si>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</si>
  <si>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</si>
  <si>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</si>
  <si>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</si>
  <si>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</si>
  <si>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</si>
  <si>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</si>
  <si>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</si>
  <si>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</si>
  <si>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</si>
  <si>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</si>
  <si>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</si>
  <si>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</si>
  <si>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</si>
  <si>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</si>
  <si>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</si>
  <si>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</si>
  <si>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</si>
  <si>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</si>
  <si>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</si>
  <si>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</si>
  <si>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</si>
  <si>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</si>
  <si>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</si>
  <si>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</si>
  <si>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</si>
  <si>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</si>
  <si>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</si>
  <si>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</si>
  <si>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</si>
  <si>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</si>
  <si>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</si>
  <si>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</si>
  <si>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</si>
  <si>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</si>
  <si>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</si>
  <si>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</si>
  <si>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</si>
  <si>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</si>
  <si>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</si>
  <si>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</si>
  <si>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</si>
  <si>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</si>
  <si>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</si>
  <si>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</si>
  <si>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</si>
  <si>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</si>
  <si>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</si>
  <si>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</si>
  <si>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</si>
  <si>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</si>
  <si>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</si>
  <si>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</si>
  <si>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</si>
  <si>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</si>
  <si>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</si>
  <si>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</si>
  <si>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</si>
  <si>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</si>
  <si>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</si>
  <si>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</si>
  <si>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</si>
  <si>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</si>
  <si>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</si>
  <si>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</si>
  <si>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</si>
  <si>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</si>
  <si>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</si>
  <si>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</si>
  <si>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</si>
  <si>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</si>
  <si>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</si>
  <si>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</si>
  <si>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</si>
  <si>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</si>
  <si>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</si>
  <si>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</si>
  <si>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</si>
  <si>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</si>
  <si>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</si>
  <si>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</si>
  <si>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</si>
  <si>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</si>
  <si>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</si>
  <si>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</si>
  <si>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</si>
  <si>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</si>
  <si>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</si>
  <si>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</si>
  <si>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</si>
  <si>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</si>
  <si>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</si>
  <si>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</si>
  <si>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</si>
  <si>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</si>
  <si>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</si>
  <si>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</si>
  <si>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</si>
  <si>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</si>
  <si>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</si>
  <si>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</si>
  <si>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</si>
  <si>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</si>
  <si>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</si>
  <si>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</si>
  <si>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</si>
  <si>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</si>
  <si>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</si>
  <si>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</si>
  <si>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</si>
  <si>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</si>
  <si>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</si>
  <si>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</si>
  <si>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</si>
  <si>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</si>
  <si>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</si>
  <si>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</si>
  <si>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</si>
  <si>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</si>
  <si>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</si>
  <si>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</si>
  <si>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</si>
  <si>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</si>
  <si>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</si>
  <si>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</si>
  <si>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</si>
  <si>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</si>
  <si>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</si>
  <si>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</si>
  <si>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</si>
  <si>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</si>
  <si>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</si>
  <si>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</si>
  <si>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</si>
  <si>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</si>
  <si>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</si>
  <si>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</si>
  <si>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</si>
  <si>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</si>
  <si>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</si>
  <si>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</si>
  <si>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</si>
  <si>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</si>
  <si>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</si>
  <si>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</si>
  <si>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</si>
  <si>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</si>
  <si>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</si>
  <si>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</si>
  <si>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</si>
  <si>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</si>
  <si>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</si>
  <si>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</si>
  <si>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</si>
  <si>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</si>
  <si>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</si>
  <si>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</si>
  <si>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</si>
  <si>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</si>
  <si>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</si>
  <si>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</si>
  <si>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</si>
  <si>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</si>
  <si>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</si>
  <si>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</si>
  <si>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</si>
  <si>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</si>
  <si>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</si>
  <si>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</si>
  <si>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</si>
  <si>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</si>
  <si>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</si>
  <si>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</si>
  <si>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</si>
  <si>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</si>
  <si>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</si>
  <si>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</si>
  <si>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</si>
  <si>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</si>
  <si>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</si>
  <si>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</si>
  <si>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</si>
  <si>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</si>
  <si>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</si>
  <si>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</si>
  <si>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</si>
  <si>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</si>
  <si>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</si>
  <si>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</si>
  <si>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</si>
  <si>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</si>
  <si>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</si>
  <si>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</si>
  <si>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</si>
  <si>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</si>
  <si>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</si>
  <si>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</si>
  <si>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</si>
  <si>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</si>
  <si>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</si>
  <si>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</si>
  <si>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</si>
  <si>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</si>
  <si>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</si>
  <si>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</si>
  <si>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</si>
  <si>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</si>
  <si>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</si>
  <si>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</si>
  <si>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</si>
  <si>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</si>
  <si>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</si>
  <si>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</si>
  <si>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</si>
  <si>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</si>
  <si>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</si>
  <si>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</si>
  <si>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</si>
  <si>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</si>
  <si>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</si>
  <si>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</si>
  <si>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</si>
  <si>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</si>
  <si>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</si>
  <si>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</si>
  <si>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</si>
  <si>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</si>
  <si>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</si>
  <si>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</si>
  <si>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</si>
  <si>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</si>
  <si>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</si>
  <si>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</si>
  <si>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</si>
  <si>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</si>
  <si>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</si>
  <si>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</si>
  <si>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</si>
  <si>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</si>
  <si>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</si>
  <si>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</si>
  <si>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</si>
  <si>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</si>
  <si>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</si>
  <si>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</si>
  <si>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</si>
  <si>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</si>
  <si>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</si>
  <si>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</si>
  <si>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</si>
  <si>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</si>
  <si>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</si>
  <si>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</si>
  <si>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</si>
  <si>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</si>
  <si>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</si>
  <si>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</si>
  <si>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</si>
  <si>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</si>
  <si>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</si>
  <si>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</si>
  <si>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</si>
  <si>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</si>
  <si>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</si>
  <si>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</si>
  <si>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</si>
  <si>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</si>
  <si>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</si>
  <si>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</si>
  <si>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</si>
  <si>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</si>
  <si>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</si>
  <si>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</si>
  <si>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</si>
  <si>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</si>
  <si>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</si>
  <si>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</si>
  <si>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</si>
  <si>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</si>
  <si>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</si>
  <si>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</si>
  <si>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</si>
  <si>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</si>
  <si>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</si>
  <si>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</si>
  <si>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</si>
  <si>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</si>
  <si>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</si>
  <si>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</si>
  <si>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</si>
  <si>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</si>
  <si>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</si>
  <si>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</si>
  <si>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</si>
  <si>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</si>
  <si>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</si>
  <si>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</si>
  <si>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</si>
  <si>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</si>
  <si>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</si>
  <si>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</si>
  <si>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</si>
  <si>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</si>
  <si>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</si>
  <si>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</si>
  <si>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</si>
  <si>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</si>
  <si>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</si>
  <si>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</si>
  <si>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</si>
  <si>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</si>
  <si>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</si>
  <si>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</si>
  <si>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</si>
  <si>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</si>
  <si>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</si>
  <si>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</si>
  <si>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</si>
  <si>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</si>
  <si>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</si>
  <si>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</si>
  <si>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</si>
  <si>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</si>
  <si>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</si>
  <si>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</si>
  <si>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</si>
  <si>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</si>
  <si>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</si>
  <si>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</si>
  <si>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</si>
  <si>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</si>
  <si>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</si>
  <si>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</si>
  <si>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</si>
  <si>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</si>
  <si>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</si>
  <si>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</si>
  <si>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</si>
  <si>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</si>
  <si>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</si>
  <si>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</si>
  <si>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</si>
  <si>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</si>
  <si>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</si>
  <si>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</si>
  <si>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</si>
  <si>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</si>
  <si>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</si>
  <si>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</si>
  <si>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</si>
  <si>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</si>
  <si>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</si>
  <si>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</si>
  <si>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</si>
  <si>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</si>
  <si>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</si>
  <si>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</si>
  <si>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</si>
  <si>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</si>
  <si>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</si>
  <si>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</si>
  <si>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</si>
  <si>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</si>
  <si>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</si>
  <si>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</si>
  <si>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</si>
  <si>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</si>
  <si>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</si>
  <si>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</si>
  <si>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</si>
  <si>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</si>
  <si>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</si>
  <si>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</si>
  <si>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</si>
  <si>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</si>
  <si>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</si>
  <si>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</si>
  <si>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</si>
  <si>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</si>
  <si>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</si>
  <si>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</si>
  <si>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</si>
  <si>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</si>
  <si>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</si>
  <si>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</si>
  <si>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</si>
  <si>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</si>
  <si>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</si>
  <si>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</si>
  <si>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</si>
  <si>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</si>
  <si>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</si>
  <si>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</si>
  <si>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</si>
  <si>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</si>
  <si>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</si>
  <si>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</si>
  <si>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</si>
  <si>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</si>
  <si>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</si>
  <si>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</si>
  <si>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</si>
  <si>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</si>
  <si>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</si>
  <si>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</si>
  <si>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</si>
  <si>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</si>
  <si>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</si>
  <si>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</si>
  <si>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</si>
  <si>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</si>
  <si>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</si>
  <si>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</si>
  <si>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</si>
  <si>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</si>
  <si>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</si>
  <si>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</si>
  <si>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</si>
  <si>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</si>
  <si>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</si>
  <si>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</si>
  <si>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</si>
  <si>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</si>
  <si>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</si>
  <si>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</si>
  <si>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</si>
  <si>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</si>
  <si>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</si>
  <si>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</si>
  <si>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</si>
  <si>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</si>
  <si>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</si>
  <si>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</si>
  <si>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</si>
  <si>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</si>
  <si>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</si>
  <si>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</si>
  <si>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</si>
  <si>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</si>
  <si>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</si>
  <si>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</si>
  <si>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</si>
  <si>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</si>
  <si>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</si>
  <si>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</si>
  <si>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</si>
  <si>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</si>
  <si>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</si>
  <si>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</si>
  <si>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</si>
  <si>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</si>
  <si>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</si>
  <si>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</si>
  <si>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</si>
  <si>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</si>
  <si>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</si>
  <si>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</si>
  <si>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</si>
  <si>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</si>
  <si>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</si>
  <si>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</si>
  <si>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</si>
  <si>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</si>
  <si>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</si>
  <si>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</si>
  <si>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</si>
  <si>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</si>
  <si>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</si>
  <si>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</si>
  <si>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</si>
  <si>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</si>
  <si>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</si>
  <si>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</si>
  <si>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</si>
  <si>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</si>
  <si>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</si>
  <si>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</si>
  <si>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</si>
  <si>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</si>
  <si>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</si>
  <si>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</si>
  <si>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</si>
  <si>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</si>
  <si>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</si>
  <si>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</si>
  <si>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</si>
  <si>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</si>
  <si>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</si>
  <si>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</si>
  <si>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</si>
  <si>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</si>
  <si>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</si>
  <si>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</si>
  <si>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</si>
  <si>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</si>
  <si>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</si>
  <si>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</si>
  <si>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</si>
  <si>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</si>
  <si>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</si>
  <si>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</si>
  <si>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</si>
  <si>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</si>
  <si>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</si>
  <si>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</si>
  <si>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</si>
  <si>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</si>
  <si>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</si>
  <si>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</si>
  <si>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</si>
  <si>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</si>
  <si>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</si>
  <si>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</si>
  <si>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</si>
  <si>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</si>
  <si>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</si>
  <si>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</si>
  <si>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</si>
  <si>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</si>
  <si>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</si>
  <si>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</si>
  <si>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</si>
  <si>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</si>
  <si>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</si>
  <si>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</si>
  <si>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</si>
  <si>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</si>
  <si>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</si>
  <si>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</si>
  <si>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</si>
  <si>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</si>
  <si>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</si>
  <si>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</si>
  <si>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</si>
  <si>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</si>
  <si>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</si>
  <si>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</si>
  <si>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</si>
  <si>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</si>
  <si>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</si>
  <si>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</si>
  <si>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</si>
  <si>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</si>
  <si>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</si>
  <si>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</si>
  <si>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</si>
  <si>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</si>
  <si>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</si>
  <si>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</si>
  <si>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</si>
  <si>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</si>
  <si>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</si>
  <si>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</si>
  <si>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</si>
  <si>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</si>
  <si>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</si>
  <si>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</si>
  <si>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</si>
  <si>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</si>
  <si>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</si>
  <si>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</si>
  <si>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</si>
  <si>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</si>
  <si>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</si>
  <si>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</si>
  <si>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</si>
  <si>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</si>
  <si>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</si>
  <si>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</si>
  <si>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</si>
  <si>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</si>
  <si>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</si>
  <si>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</si>
  <si>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</si>
  <si>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</si>
  <si>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</si>
  <si>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</si>
  <si>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</si>
  <si>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</si>
  <si>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</si>
  <si>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</si>
  <si>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</si>
  <si>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</si>
  <si>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</si>
  <si>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</si>
  <si>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</si>
  <si>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</si>
  <si>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</si>
  <si>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</si>
  <si>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</si>
  <si>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</si>
  <si>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</si>
  <si>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</si>
  <si>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</si>
  <si>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</si>
  <si>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</si>
  <si>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</si>
  <si>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</si>
  <si>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</si>
  <si>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</si>
  <si>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</si>
  <si>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</si>
  <si>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</si>
  <si>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</si>
  <si>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</si>
  <si>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</si>
  <si>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</si>
  <si>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</si>
  <si>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</si>
  <si>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</si>
  <si>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</si>
  <si>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</si>
  <si>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</si>
  <si>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</si>
  <si>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</si>
  <si>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</si>
  <si>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</si>
  <si>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</si>
  <si>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</si>
  <si>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</si>
  <si>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</si>
  <si>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</si>
  <si>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</si>
  <si>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</si>
  <si>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</si>
  <si>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</si>
  <si>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</si>
  <si>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</si>
  <si>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</si>
  <si>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</si>
  <si>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</si>
  <si>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</si>
  <si>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</si>
  <si>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</si>
  <si>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</si>
  <si>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</si>
  <si>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</si>
  <si>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</si>
  <si>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</si>
  <si>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</si>
  <si>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</si>
  <si>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</si>
  <si>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</si>
  <si>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</si>
  <si>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</si>
  <si>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</si>
  <si>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</si>
  <si>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</si>
  <si>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</si>
  <si>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</si>
  <si>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</si>
  <si>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</si>
  <si>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</si>
  <si>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</si>
  <si>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</si>
  <si>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</si>
  <si>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</si>
  <si>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</si>
  <si>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</si>
  <si>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</si>
  <si>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</si>
  <si>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</si>
  <si>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</si>
  <si>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</si>
  <si>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</si>
  <si>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</si>
  <si>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</si>
  <si>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</si>
  <si>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</si>
  <si>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</si>
  <si>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</si>
  <si>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</si>
  <si>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</si>
  <si>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</si>
  <si>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</si>
  <si>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</si>
  <si>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</si>
  <si>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</si>
  <si>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</si>
  <si>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</si>
  <si>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</si>
  <si>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</si>
  <si>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</si>
  <si>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</si>
  <si>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</si>
  <si>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</si>
  <si>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</si>
  <si>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</si>
  <si>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</si>
  <si>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</si>
  <si>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</si>
  <si>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</si>
  <si>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</si>
  <si>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</si>
  <si>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</si>
  <si>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</si>
  <si>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</si>
  <si>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</si>
  <si>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</si>
  <si>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</si>
  <si>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</si>
  <si>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</si>
  <si>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</si>
  <si>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</si>
  <si>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</si>
  <si>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</si>
  <si>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</si>
  <si>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</si>
  <si>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</si>
  <si>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</si>
  <si>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</si>
  <si>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</si>
  <si>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</si>
  <si>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</si>
  <si>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</si>
  <si>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</si>
  <si>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</si>
  <si>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</si>
  <si>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</si>
  <si>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</si>
  <si>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</si>
  <si>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</si>
  <si>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</si>
  <si>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</si>
  <si>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</si>
  <si>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</si>
  <si>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</si>
  <si>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</si>
  <si>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</si>
  <si>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</si>
  <si>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</si>
  <si>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</si>
  <si>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</si>
  <si>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</si>
  <si>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</si>
  <si>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</si>
  <si>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</si>
  <si>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</si>
  <si>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</si>
  <si>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</si>
  <si>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</si>
  <si>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</si>
  <si>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</si>
  <si>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</si>
  <si>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</si>
  <si>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</si>
  <si>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</si>
  <si>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</si>
  <si>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</si>
  <si>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</si>
  <si>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</si>
  <si>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</si>
  <si>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</si>
  <si>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</si>
  <si>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</si>
  <si>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</si>
  <si>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</si>
  <si>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</si>
  <si>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</si>
  <si>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</si>
  <si>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</si>
  <si>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</si>
  <si>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</si>
  <si>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</si>
  <si>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</si>
  <si>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</si>
  <si>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</si>
  <si>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</si>
  <si>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</si>
  <si>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</si>
  <si>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</si>
  <si>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</si>
  <si>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</si>
  <si>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</si>
  <si>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</si>
  <si>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</si>
  <si>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</si>
  <si>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</si>
  <si>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</si>
  <si>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</si>
  <si>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</si>
  <si>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</si>
  <si>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</si>
  <si>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</si>
  <si>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</si>
  <si>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</si>
  <si>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</si>
  <si>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</si>
  <si>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</si>
  <si>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</si>
  <si>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</si>
  <si>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</si>
  <si>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</si>
  <si>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</si>
  <si>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</si>
  <si>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</si>
  <si>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</si>
  <si>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</si>
  <si>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</si>
  <si>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</si>
  <si>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</si>
  <si>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</si>
  <si>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</si>
  <si>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</si>
  <si>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</si>
  <si>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</si>
  <si>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</si>
  <si>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</si>
  <si>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</si>
  <si>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</si>
  <si>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</si>
  <si>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</si>
  <si>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</si>
  <si>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</si>
  <si>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</si>
  <si>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</si>
  <si>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</si>
  <si>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</si>
  <si>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</si>
  <si>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</si>
  <si>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</si>
  <si>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</si>
  <si>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</si>
  <si>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</si>
  <si>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</si>
  <si>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</si>
  <si>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</si>
  <si>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</si>
  <si>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</si>
  <si>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</si>
  <si>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</si>
  <si>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</si>
  <si>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</si>
  <si>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</si>
  <si>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</si>
  <si>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</si>
  <si>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</si>
  <si>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</si>
  <si>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</si>
  <si>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</si>
  <si>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</si>
  <si>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</si>
  <si>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</si>
  <si>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</si>
  <si>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</si>
  <si>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</si>
  <si>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</si>
  <si>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</si>
  <si>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</si>
  <si>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</si>
  <si>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</si>
  <si>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</si>
  <si>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</si>
  <si>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</si>
  <si>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</si>
  <si>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</si>
  <si>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</si>
  <si>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</si>
  <si>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</si>
  <si>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</si>
  <si>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</si>
  <si>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</si>
  <si>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</si>
  <si>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</si>
  <si>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</si>
  <si>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</si>
  <si>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</si>
  <si>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</si>
  <si>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</si>
  <si>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</si>
  <si>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</si>
  <si>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</si>
  <si>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</si>
  <si>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</si>
  <si>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</si>
  <si>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</si>
  <si>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</si>
  <si>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</si>
  <si>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</si>
  <si>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</si>
  <si>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</si>
  <si>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</si>
  <si>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</si>
  <si>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</si>
  <si>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</si>
  <si>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</si>
  <si>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</si>
  <si>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</si>
  <si>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</si>
  <si>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</si>
  <si>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</si>
  <si>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</si>
  <si>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</si>
  <si>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</si>
  <si>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</si>
  <si>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</si>
  <si>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</si>
  <si>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</si>
  <si>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</si>
  <si>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</si>
  <si>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</si>
  <si>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</si>
  <si>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</si>
  <si>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</si>
  <si>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</si>
  <si>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</si>
  <si>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</si>
  <si>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</si>
  <si>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</si>
  <si>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</si>
  <si>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</si>
  <si>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</si>
  <si>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</si>
  <si>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</si>
  <si>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</si>
  <si>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</si>
  <si>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</si>
  <si>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</si>
  <si>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</si>
  <si>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</si>
  <si>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</si>
  <si>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</si>
  <si>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</si>
  <si>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</si>
  <si>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</si>
  <si>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</si>
  <si>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</si>
  <si>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</si>
  <si>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</si>
  <si>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</si>
  <si>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</si>
  <si>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</si>
  <si>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</si>
  <si>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</si>
  <si>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</si>
  <si>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</si>
  <si>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</si>
  <si>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</si>
  <si>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</si>
  <si>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</si>
  <si>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</si>
  <si>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</si>
  <si>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</si>
  <si>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</si>
  <si>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</si>
  <si>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</si>
  <si>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</si>
  <si>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</si>
  <si>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</si>
  <si>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</si>
  <si>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</si>
  <si>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</si>
  <si>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</si>
  <si>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</si>
  <si>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</si>
  <si>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</si>
  <si>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</si>
  <si>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</si>
  <si>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</si>
  <si>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</si>
  <si>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</si>
  <si>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</si>
  <si>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</si>
  <si>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</si>
  <si>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</si>
  <si>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</si>
  <si>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</si>
  <si>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</si>
  <si>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</si>
  <si>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</si>
  <si>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</si>
  <si>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</si>
  <si>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</si>
  <si>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</si>
  <si>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</si>
  <si>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</si>
  <si>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</si>
  <si>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</si>
  <si>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</si>
  <si>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</si>
  <si>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</si>
  <si>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</si>
  <si>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</si>
  <si>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</si>
  <si>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</si>
  <si>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</si>
  <si>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</si>
  <si>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</si>
  <si>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</si>
  <si>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</si>
  <si>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</si>
  <si>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</si>
  <si>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</si>
  <si>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</si>
  <si>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</si>
  <si>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</si>
  <si>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</si>
  <si>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</si>
  <si>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</si>
  <si>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</si>
  <si>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</si>
  <si>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</si>
  <si>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</si>
  <si>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</si>
  <si>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</si>
  <si>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</si>
  <si>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</si>
  <si>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</si>
  <si>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</si>
  <si>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</si>
  <si>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</si>
  <si>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</si>
  <si>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</si>
  <si>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</si>
  <si>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</si>
  <si>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</si>
  <si>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</si>
  <si>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</si>
  <si>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</si>
  <si>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</si>
  <si>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</si>
  <si>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</si>
  <si>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</si>
  <si>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</si>
  <si>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</si>
  <si>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</si>
  <si>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</si>
  <si>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</si>
  <si>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</si>
  <si>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</si>
  <si>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</si>
  <si>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</si>
  <si>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</si>
  <si>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</si>
  <si>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</si>
  <si>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</si>
  <si>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</si>
  <si>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</si>
  <si>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</si>
  <si>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</si>
  <si>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</si>
  <si>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</si>
  <si>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</si>
  <si>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</si>
  <si>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</si>
  <si>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</si>
  <si>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</si>
  <si>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</si>
  <si>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</si>
  <si>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</si>
  <si>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</si>
  <si>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</si>
  <si>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</si>
  <si>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</si>
  <si>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</si>
  <si>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</si>
  <si>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</si>
  <si>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</si>
  <si>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</si>
  <si>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</si>
  <si>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</si>
  <si>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</si>
  <si>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</si>
  <si>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</si>
  <si>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</si>
  <si>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</si>
  <si>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</si>
  <si>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</si>
  <si>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</si>
  <si>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</si>
  <si>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</si>
  <si>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</si>
  <si>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</si>
  <si>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</si>
  <si>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</si>
  <si>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</si>
  <si>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</si>
  <si>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</si>
  <si>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</si>
  <si>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</si>
  <si>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</si>
  <si>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</si>
  <si>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</si>
  <si>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</si>
  <si>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</si>
  <si>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</si>
  <si>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</si>
  <si>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</si>
  <si>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</si>
  <si>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</si>
  <si>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</si>
  <si>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</si>
  <si>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</si>
  <si>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</si>
  <si>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</si>
  <si>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</si>
  <si>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</si>
  <si>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</si>
  <si>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</si>
  <si>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</si>
  <si>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</si>
  <si>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</si>
  <si>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</si>
  <si>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</si>
  <si>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</si>
  <si>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</si>
  <si>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</si>
  <si>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</si>
  <si>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</si>
  <si>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</si>
  <si>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</si>
  <si>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</si>
  <si>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</si>
  <si>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</si>
  <si>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</si>
  <si>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</si>
  <si>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</si>
  <si>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</si>
  <si>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</si>
  <si>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</si>
  <si>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</si>
  <si>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</si>
  <si>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</si>
  <si>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</si>
  <si>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</si>
  <si>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</si>
  <si>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</si>
  <si>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</si>
  <si>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</si>
  <si>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</si>
  <si>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</si>
  <si>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</si>
  <si>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</si>
  <si>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</si>
  <si>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</si>
  <si>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</si>
  <si>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</si>
  <si>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</si>
  <si>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</si>
  <si>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</si>
  <si>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</si>
  <si>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</si>
  <si>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</si>
  <si>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</si>
  <si>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</si>
  <si>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</si>
  <si>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</si>
  <si>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</si>
  <si>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</si>
  <si>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</si>
  <si>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</si>
  <si>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</si>
  <si>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</si>
  <si>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</si>
  <si>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</si>
  <si>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</si>
  <si>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</si>
  <si>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</si>
  <si>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</si>
  <si>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</si>
  <si>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</si>
  <si>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</si>
  <si>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</si>
  <si>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</si>
  <si>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</si>
  <si>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</si>
  <si>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</si>
  <si>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</si>
  <si>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</si>
  <si>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</si>
  <si>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</si>
  <si>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</si>
  <si>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</si>
  <si>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</si>
  <si>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</si>
  <si>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</si>
  <si>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</si>
  <si>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</si>
  <si>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</si>
  <si>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</si>
  <si>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</si>
  <si>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</si>
  <si>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</si>
  <si>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</si>
  <si>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</si>
  <si>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</si>
  <si>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</si>
  <si>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</si>
  <si>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</si>
  <si>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</si>
  <si>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</si>
  <si>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</si>
  <si>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</si>
  <si>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</si>
  <si>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</si>
  <si>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</si>
  <si>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</si>
  <si>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</si>
  <si>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</si>
  <si>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</si>
  <si>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</si>
  <si>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</si>
  <si>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</si>
  <si>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</si>
  <si>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</si>
  <si>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</si>
  <si>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</si>
  <si>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</si>
  <si>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</si>
  <si>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</si>
  <si>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</si>
  <si>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</si>
  <si>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</si>
  <si>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</si>
  <si>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</si>
  <si>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</si>
  <si>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</si>
  <si>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</si>
  <si>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</si>
  <si>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</si>
  <si>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</si>
  <si>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</si>
  <si>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</si>
  <si>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</si>
  <si>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</si>
  <si>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</si>
  <si>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</si>
  <si>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</si>
  <si>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</si>
  <si>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</si>
  <si>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</si>
  <si>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</si>
  <si>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</si>
  <si>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</si>
  <si>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</si>
  <si>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</si>
  <si>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</si>
  <si>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</si>
  <si>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</si>
  <si>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</si>
  <si>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</si>
  <si>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</si>
  <si>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</si>
  <si>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</si>
  <si>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</si>
  <si>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</si>
  <si>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</si>
  <si>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</si>
  <si>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</si>
  <si>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</si>
  <si>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</si>
  <si>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</si>
  <si>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</si>
  <si>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</si>
  <si>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</si>
  <si>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</si>
  <si>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</si>
  <si>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</si>
  <si>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</si>
  <si>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</si>
  <si>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</si>
  <si>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</si>
  <si>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</si>
  <si>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</si>
  <si>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</si>
  <si>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</si>
  <si>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</si>
  <si>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</si>
  <si>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</si>
  <si>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</si>
  <si>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</si>
  <si>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</si>
  <si>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</si>
  <si>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</si>
  <si>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</si>
  <si>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</si>
  <si>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</si>
  <si>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</si>
  <si>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</si>
  <si>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</si>
  <si>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</si>
  <si>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</si>
  <si>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</si>
  <si>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</si>
  <si>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</si>
  <si>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</si>
  <si>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</si>
  <si>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</si>
  <si>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</si>
  <si>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</si>
  <si>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</si>
  <si>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</si>
  <si>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</si>
  <si>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</si>
  <si>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</si>
  <si>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</si>
  <si>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</si>
  <si>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</si>
  <si>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</si>
  <si>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</si>
  <si>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</si>
  <si>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</si>
  <si>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</si>
  <si>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</si>
  <si>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</si>
  <si>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</si>
  <si>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</si>
  <si>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</si>
  <si>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</si>
  <si>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</si>
  <si>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</si>
  <si>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</si>
  <si>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</si>
  <si>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</si>
  <si>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</si>
  <si>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</si>
  <si>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</si>
  <si>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</si>
  <si>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</si>
  <si>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</si>
  <si>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</si>
  <si>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</si>
  <si>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</si>
  <si>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</si>
  <si>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</si>
  <si>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</si>
  <si>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</si>
  <si>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</si>
  <si>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</si>
  <si>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</si>
  <si>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</si>
  <si>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</si>
  <si>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</si>
  <si>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</si>
  <si>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</si>
  <si>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</si>
  <si>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</si>
  <si>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</si>
  <si>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</si>
  <si>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</si>
  <si>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</si>
  <si>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</si>
  <si>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</si>
  <si>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</si>
  <si>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</si>
  <si>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</si>
  <si>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</si>
  <si>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</si>
  <si>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</si>
  <si>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</si>
  <si>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</si>
  <si>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</si>
  <si>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</si>
  <si>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</si>
  <si>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</si>
  <si>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</si>
  <si>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</si>
  <si>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</si>
  <si>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</si>
  <si>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</si>
  <si>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</si>
  <si>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</si>
  <si>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</si>
  <si>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</si>
  <si>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</si>
  <si>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</si>
  <si>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</si>
  <si>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</si>
  <si>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</si>
  <si>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</si>
  <si>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</si>
  <si>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</si>
  <si>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</si>
  <si>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</si>
  <si>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</si>
  <si>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</si>
  <si>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</si>
  <si>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</si>
  <si>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</si>
  <si>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</si>
  <si>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</si>
  <si>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</si>
  <si>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</si>
  <si>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</si>
  <si>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</si>
  <si>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</si>
  <si>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</si>
  <si>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</si>
  <si>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</si>
  <si>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</si>
  <si>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</si>
  <si>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</si>
  <si>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</si>
  <si>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</si>
  <si>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</si>
  <si>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</si>
  <si>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</si>
  <si>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</si>
  <si>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</si>
  <si>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</si>
  <si>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</si>
  <si>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</si>
  <si>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</si>
  <si>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</si>
  <si>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</si>
  <si>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</si>
  <si>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</si>
  <si>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</si>
  <si>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</si>
  <si>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</si>
  <si>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</si>
  <si>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</si>
  <si>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</si>
  <si>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</si>
  <si>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</si>
  <si>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</si>
  <si>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</si>
  <si>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</si>
  <si>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</si>
  <si>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</si>
  <si>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</si>
  <si>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</si>
  <si>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</si>
  <si>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</si>
  <si>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</si>
  <si>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</si>
  <si>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</si>
  <si>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</si>
  <si>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</si>
  <si>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</si>
  <si>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</si>
  <si>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</si>
  <si>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</si>
  <si>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</si>
  <si>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</si>
  <si>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</si>
  <si>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</si>
  <si>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</si>
  <si>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</si>
  <si>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</si>
  <si>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</si>
  <si>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</si>
  <si>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</si>
  <si>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</si>
  <si>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</si>
  <si>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</si>
  <si>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</si>
  <si>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</si>
  <si>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</si>
  <si>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</si>
  <si>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</si>
  <si>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</si>
  <si>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</si>
  <si>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</si>
  <si>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</si>
  <si>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</si>
  <si>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</si>
  <si>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</si>
  <si>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</si>
  <si>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</si>
  <si>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</si>
  <si>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</si>
  <si>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</si>
  <si>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</si>
  <si>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</si>
  <si>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</si>
  <si>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</si>
  <si>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</si>
  <si>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</si>
  <si>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</si>
  <si>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</si>
  <si>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</si>
  <si>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</si>
  <si>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</si>
  <si>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</si>
  <si>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</si>
  <si>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</si>
  <si>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</si>
  <si>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</si>
  <si>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</si>
  <si>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</si>
  <si>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</si>
  <si>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</si>
  <si>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</si>
  <si>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</si>
  <si>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</si>
  <si>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</si>
  <si>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</si>
  <si>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</si>
  <si>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</si>
  <si>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</si>
  <si>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</si>
  <si>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</si>
  <si>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</si>
  <si>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</si>
  <si>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</si>
  <si>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</si>
  <si>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</si>
  <si>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</si>
  <si>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</si>
  <si>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</si>
  <si>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</si>
  <si>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</si>
  <si>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</si>
  <si>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</si>
  <si>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</si>
  <si>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</si>
  <si>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</si>
  <si>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</si>
  <si>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</si>
  <si>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</si>
  <si>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</si>
  <si>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</si>
  <si>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</si>
  <si>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</si>
  <si>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</si>
  <si>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</si>
  <si>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</si>
  <si>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</si>
  <si>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</si>
  <si>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</si>
  <si>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</si>
  <si>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</si>
  <si>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</si>
  <si>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</si>
  <si>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</si>
  <si>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</si>
  <si>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</si>
  <si>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</si>
  <si>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</si>
  <si>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</si>
  <si>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</si>
  <si>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</si>
  <si>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</si>
  <si>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</si>
  <si>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</si>
  <si>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</si>
  <si>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</si>
  <si>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</si>
  <si>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</si>
  <si>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</si>
  <si>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</si>
  <si>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</si>
  <si>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</si>
  <si>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</si>
  <si>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</si>
  <si>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</si>
  <si>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</si>
  <si>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</si>
  <si>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</si>
  <si>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</si>
  <si>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</si>
  <si>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</si>
  <si>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</si>
  <si>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</si>
  <si>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</si>
  <si>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</si>
  <si>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</si>
  <si>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</si>
  <si>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</si>
  <si>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</si>
  <si>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</si>
  <si>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</si>
  <si>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</si>
  <si>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</si>
  <si>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</si>
  <si>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</si>
  <si>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</si>
  <si>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</si>
  <si>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</si>
  <si>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</si>
  <si>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</si>
  <si>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</si>
  <si>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</si>
  <si>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</si>
  <si>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</si>
  <si>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</si>
  <si>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</si>
  <si>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</si>
  <si>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</si>
  <si>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</si>
  <si>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</si>
  <si>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</si>
  <si>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</si>
  <si>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</si>
  <si>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</si>
  <si>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</si>
  <si>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</si>
  <si>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</si>
  <si>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</si>
  <si>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</si>
  <si>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</si>
  <si>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</si>
  <si>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</si>
  <si>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</si>
  <si>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</si>
  <si>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</si>
  <si>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</si>
  <si>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</si>
  <si>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</si>
  <si>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</si>
  <si>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</si>
  <si>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</si>
  <si>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</si>
  <si>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</si>
  <si>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</si>
  <si>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</si>
  <si>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</si>
  <si>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</si>
  <si>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</si>
  <si>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</si>
  <si>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</si>
  <si>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</si>
  <si>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</si>
  <si>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</si>
  <si>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</si>
  <si>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</si>
  <si>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</si>
  <si>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</si>
  <si>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</si>
  <si>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</si>
  <si>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</si>
  <si>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</si>
  <si>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</si>
  <si>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</si>
  <si>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</si>
  <si>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</si>
  <si>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</si>
  <si>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</si>
  <si>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</si>
  <si>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</si>
  <si>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</si>
  <si>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</si>
  <si>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</si>
  <si>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</si>
  <si>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</si>
  <si>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</si>
  <si>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</si>
  <si>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</si>
  <si>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</si>
  <si>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</si>
  <si>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</si>
  <si>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</si>
  <si>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</si>
  <si>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</si>
  <si>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</si>
  <si>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</si>
  <si>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</si>
  <si>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</si>
  <si>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</si>
  <si>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</si>
  <si>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</si>
  <si>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</si>
  <si>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</si>
  <si>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</si>
  <si>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</si>
  <si>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</si>
  <si>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</si>
  <si>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</si>
  <si>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</si>
  <si>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</si>
  <si>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</si>
  <si>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</si>
  <si>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</si>
  <si>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</si>
  <si>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</si>
  <si>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</si>
  <si>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</si>
  <si>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</si>
  <si>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</si>
  <si>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</si>
  <si>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</si>
  <si>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</si>
  <si>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</si>
  <si>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</si>
  <si>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</si>
  <si>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</si>
  <si>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</si>
  <si>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</si>
  <si>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</si>
  <si>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</si>
  <si>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</si>
  <si>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</si>
  <si>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</si>
  <si>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</si>
  <si>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</si>
  <si>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</si>
  <si>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</si>
  <si>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</si>
  <si>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</si>
  <si>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</si>
  <si>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</si>
  <si>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</si>
  <si>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</si>
  <si>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</si>
  <si>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</si>
  <si>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</si>
  <si>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</si>
  <si>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</si>
  <si>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</si>
  <si>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</si>
  <si>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</si>
  <si>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</si>
  <si>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</si>
  <si>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</si>
  <si>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</si>
  <si>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</si>
  <si>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</si>
  <si>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</si>
  <si>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</si>
  <si>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</si>
  <si>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</si>
  <si>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</si>
  <si>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</si>
  <si>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</si>
  <si>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</si>
  <si>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</si>
  <si>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</si>
  <si>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</si>
  <si>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</si>
  <si>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</si>
  <si>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</si>
  <si>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</si>
  <si>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</si>
  <si>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</si>
  <si>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</si>
  <si>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</si>
  <si>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</si>
  <si>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</si>
  <si>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</si>
  <si>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</si>
  <si>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</si>
  <si>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</si>
  <si>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</si>
  <si>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</si>
  <si>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</si>
  <si>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</si>
  <si>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</si>
  <si>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</si>
  <si>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</si>
  <si>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</si>
  <si>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</si>
  <si>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</si>
  <si>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</si>
  <si>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</si>
  <si>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</si>
  <si>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</si>
  <si>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</si>
  <si>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</si>
  <si>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</si>
  <si>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</si>
  <si>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</si>
  <si>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</si>
  <si>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</si>
  <si>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</si>
  <si>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</si>
  <si>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</si>
  <si>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</si>
  <si>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</si>
  <si>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</si>
  <si>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</si>
  <si>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</si>
  <si>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</si>
  <si>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</si>
  <si>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</si>
  <si>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</si>
  <si>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</si>
  <si>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</si>
  <si>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</si>
  <si>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</si>
  <si>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</si>
  <si>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</si>
  <si>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</si>
  <si>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</si>
  <si>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</si>
  <si>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</si>
  <si>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</si>
  <si>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</si>
  <si>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</si>
  <si>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</si>
  <si>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</si>
  <si>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</si>
  <si>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</si>
  <si>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</si>
  <si>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</si>
  <si>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</si>
  <si>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</si>
  <si>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</si>
  <si>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</si>
  <si>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</si>
  <si>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</si>
  <si>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</si>
  <si>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</si>
  <si>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</si>
  <si>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</si>
  <si>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</si>
  <si>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</si>
  <si>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</si>
  <si>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</si>
  <si>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</si>
  <si>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</si>
  <si>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</si>
  <si>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</si>
  <si>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</si>
  <si>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</si>
  <si>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</si>
  <si>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</si>
  <si>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</si>
  <si>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</si>
  <si>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</si>
  <si>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</si>
  <si>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</si>
  <si>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</si>
  <si>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</si>
  <si>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</si>
  <si>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</si>
  <si>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</si>
  <si>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</si>
  <si>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</si>
  <si>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</si>
  <si>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</si>
  <si>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</si>
  <si>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</si>
  <si>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</si>
  <si>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</si>
  <si>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</si>
  <si>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</si>
  <si>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</si>
  <si>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</si>
  <si>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</si>
  <si>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</si>
  <si>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</si>
  <si>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</si>
  <si>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</si>
  <si>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</si>
  <si>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</si>
  <si>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</si>
  <si>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</si>
  <si>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</si>
  <si>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</si>
  <si>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</si>
  <si>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</si>
  <si>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</si>
  <si>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</si>
  <si>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</si>
  <si>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</si>
  <si>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</si>
  <si>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</si>
  <si>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</si>
  <si>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</si>
  <si>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</si>
  <si>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</si>
  <si>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</si>
  <si>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</si>
  <si>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</si>
  <si>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</si>
  <si>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</si>
  <si>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</si>
  <si>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</si>
  <si>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</si>
  <si>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</si>
  <si>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</si>
  <si>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</si>
  <si>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</si>
  <si>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</si>
  <si>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</si>
  <si>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</si>
  <si>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</si>
  <si>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</si>
  <si>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</si>
  <si>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</si>
  <si>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</si>
  <si>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</si>
  <si>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</si>
  <si>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</si>
  <si>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</si>
  <si>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</si>
  <si>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</si>
  <si>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</si>
  <si>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</si>
  <si>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</si>
  <si>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</si>
  <si>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</si>
  <si>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</si>
  <si>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</si>
  <si>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</si>
  <si>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</si>
  <si>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</si>
  <si>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</si>
  <si>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</si>
  <si>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</si>
  <si>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</si>
  <si>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</si>
  <si>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</si>
  <si>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</si>
  <si>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</si>
  <si>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</si>
  <si>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</si>
  <si>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</si>
  <si>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</si>
  <si>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</si>
  <si>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</si>
  <si>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</si>
  <si>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</si>
  <si>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</si>
  <si>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</si>
  <si>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</si>
  <si>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</si>
  <si>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</si>
  <si>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</si>
  <si>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</si>
  <si>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</si>
  <si>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</si>
  <si>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</si>
  <si>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</si>
  <si>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</si>
  <si>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</si>
  <si>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</si>
  <si>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</si>
  <si>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</si>
  <si>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</si>
  <si>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</si>
  <si>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</si>
  <si>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</si>
  <si>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</si>
  <si>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</si>
  <si>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</si>
  <si>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</si>
  <si>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</si>
  <si>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</si>
  <si>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</si>
  <si>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</si>
  <si>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</si>
  <si>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</si>
  <si>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</si>
  <si>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</si>
  <si>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</si>
  <si>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</si>
  <si>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</si>
  <si>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</si>
  <si>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</si>
  <si>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</si>
  <si>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</si>
  <si>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</si>
  <si>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</si>
  <si>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</si>
  <si>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</si>
  <si>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</si>
  <si>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</si>
  <si>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</si>
  <si>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</si>
  <si>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</si>
  <si>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</si>
  <si>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</si>
  <si>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</si>
  <si>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</si>
  <si>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</si>
  <si>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</si>
  <si>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</si>
  <si>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</si>
  <si>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</si>
  <si>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</si>
  <si>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</si>
  <si>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</si>
  <si>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</si>
  <si>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</si>
  <si>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</si>
  <si>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</si>
  <si>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</si>
  <si>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</si>
  <si>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</si>
  <si>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</si>
  <si>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</si>
  <si>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</si>
  <si>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</si>
  <si>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</si>
  <si>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</si>
  <si>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</si>
  <si>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</si>
  <si>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</si>
  <si>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</si>
  <si>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</si>
  <si>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</si>
  <si>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</si>
  <si>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</si>
  <si>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</si>
  <si>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</si>
  <si>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</si>
  <si>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</si>
  <si>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</si>
  <si>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</si>
  <si>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</si>
  <si>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</si>
  <si>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</si>
  <si>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</si>
  <si>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</si>
  <si>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</si>
  <si>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</si>
  <si>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</si>
  <si>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</si>
  <si>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</si>
  <si>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</si>
  <si>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</si>
  <si>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</si>
  <si>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</si>
  <si>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</si>
  <si>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</si>
  <si>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</si>
  <si>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</si>
  <si>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</si>
  <si>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</si>
  <si>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</si>
  <si>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</si>
  <si>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</si>
  <si>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</si>
  <si>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</si>
  <si>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</si>
  <si>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</si>
  <si>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</si>
  <si>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</si>
  <si>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</si>
  <si>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</si>
  <si>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</si>
  <si>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</si>
  <si>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</si>
  <si>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</si>
  <si>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</si>
  <si>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</si>
  <si>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</si>
  <si>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</si>
  <si>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</si>
  <si>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</si>
  <si>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</si>
  <si>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</si>
  <si>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</si>
  <si>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</si>
  <si>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</si>
  <si>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</si>
  <si>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</si>
  <si>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</si>
  <si>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</si>
  <si>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</si>
  <si>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</si>
  <si>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</si>
  <si>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</si>
  <si>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</si>
  <si>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</si>
  <si>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</si>
  <si>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</si>
  <si>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</si>
  <si>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</si>
  <si>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</si>
  <si>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</si>
  <si>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</si>
  <si>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</si>
  <si>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</si>
  <si>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</si>
  <si>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</si>
  <si>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</si>
  <si>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</si>
  <si>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</si>
  <si>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</si>
  <si>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</si>
  <si>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</si>
  <si>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</si>
  <si>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</si>
  <si>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</si>
  <si>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</si>
  <si>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</si>
  <si>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</si>
  <si>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</si>
  <si>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</si>
  <si>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</si>
  <si>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</si>
  <si>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</si>
  <si>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</si>
  <si>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</si>
  <si>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</si>
  <si>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</si>
  <si>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</si>
  <si>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</si>
  <si>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</si>
  <si>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</si>
  <si>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</si>
  <si>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</si>
  <si>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</si>
  <si>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</si>
  <si>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</si>
  <si>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</si>
  <si>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</si>
  <si>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</si>
  <si>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</si>
  <si>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</si>
  <si>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</si>
  <si>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</si>
  <si>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</si>
  <si>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</si>
  <si>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</si>
  <si>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</si>
  <si>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</si>
  <si>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</si>
  <si>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</si>
  <si>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</si>
  <si>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</si>
  <si>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</si>
  <si>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</si>
  <si>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</si>
  <si>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</si>
  <si>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</si>
  <si>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</si>
  <si>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</si>
  <si>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</si>
  <si>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</si>
  <si>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</si>
  <si>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</si>
  <si>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</si>
  <si>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</si>
  <si>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</si>
  <si>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</si>
  <si>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</si>
  <si>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</si>
  <si>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</si>
  <si>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</si>
  <si>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</si>
  <si>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</si>
  <si>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</si>
  <si>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</si>
  <si>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</si>
  <si>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</si>
  <si>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</si>
  <si>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</si>
  <si>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</si>
  <si>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</si>
  <si>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</si>
  <si>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</si>
  <si>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</si>
  <si>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</si>
  <si>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</si>
  <si>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</si>
  <si>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</si>
  <si>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</si>
  <si>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</si>
  <si>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</si>
  <si>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</si>
  <si>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</si>
  <si>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</si>
  <si>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</si>
  <si>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</si>
  <si>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</si>
  <si>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</si>
  <si>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</si>
  <si>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</si>
  <si>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</si>
  <si>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</si>
  <si>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</si>
  <si>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</si>
  <si>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</si>
  <si>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</si>
  <si>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</si>
  <si>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</si>
  <si>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</si>
  <si>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</si>
  <si>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</si>
  <si>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</si>
  <si>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</si>
  <si>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</si>
  <si>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</si>
  <si>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</si>
  <si>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</si>
  <si>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</si>
  <si>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</si>
  <si>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</si>
  <si>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</si>
  <si>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</si>
  <si>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</si>
  <si>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</si>
  <si>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</si>
  <si>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</si>
  <si>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</si>
  <si>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</si>
  <si>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</si>
  <si>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</si>
  <si>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</si>
  <si>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</si>
  <si>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</si>
  <si>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</si>
  <si>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</si>
  <si>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</si>
  <si>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</si>
  <si>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</si>
  <si>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</si>
  <si>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</si>
  <si>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</si>
  <si>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</si>
  <si>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</si>
  <si>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</si>
  <si>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</si>
  <si>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</si>
  <si>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</si>
  <si>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</si>
  <si>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</si>
  <si>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</si>
  <si>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</si>
  <si>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</si>
  <si>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</si>
  <si>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</si>
  <si>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</si>
  <si>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</si>
  <si>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</si>
  <si>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</si>
  <si>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</si>
  <si>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</si>
  <si>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</si>
  <si>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</si>
  <si>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</si>
  <si>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</si>
  <si>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</si>
  <si>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</si>
  <si>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</si>
  <si>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</si>
  <si>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</si>
  <si>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</si>
  <si>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</si>
  <si>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</si>
  <si>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</si>
  <si>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</si>
  <si>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</si>
  <si>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</si>
  <si>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</si>
  <si>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</si>
  <si>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</si>
  <si>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</si>
  <si>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</si>
  <si>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</si>
  <si>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</si>
  <si>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</si>
  <si>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</si>
  <si>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</si>
  <si>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</si>
  <si>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</si>
  <si>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</si>
  <si>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</si>
  <si>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</si>
  <si>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</si>
  <si>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</si>
  <si>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</si>
  <si>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</si>
  <si>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</si>
  <si>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</si>
  <si>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</si>
  <si>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</si>
  <si>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</si>
  <si>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</si>
  <si>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</si>
  <si>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</si>
  <si>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</si>
  <si>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</si>
  <si>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</si>
  <si>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</si>
  <si>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</si>
  <si>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</si>
  <si>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</si>
  <si>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</si>
  <si>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</si>
  <si>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</si>
  <si>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</si>
  <si>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</si>
  <si>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</si>
  <si>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</si>
  <si>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</si>
  <si>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</si>
  <si>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</si>
  <si>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</si>
  <si>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</si>
  <si>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</si>
  <si>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</si>
  <si>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</si>
  <si>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</si>
  <si>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</si>
  <si>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</si>
  <si>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</si>
  <si>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</si>
  <si>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</si>
  <si>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</si>
  <si>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</si>
  <si>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</si>
  <si>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</si>
  <si>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</si>
  <si>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</si>
  <si>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</si>
  <si>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</si>
  <si>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</si>
  <si>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</si>
  <si>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</si>
  <si>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</si>
  <si>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</si>
  <si>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</si>
  <si>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</si>
  <si>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</si>
  <si>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</si>
  <si>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</si>
  <si>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</si>
  <si>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</si>
  <si>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</si>
  <si>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</si>
  <si>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</si>
  <si>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</si>
  <si>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</si>
  <si>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</si>
  <si>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</si>
  <si>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</si>
  <si>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</si>
  <si>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</si>
  <si>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</si>
  <si>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</si>
  <si>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</si>
  <si>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</si>
  <si>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</si>
  <si>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</si>
  <si>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</si>
  <si>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</si>
  <si>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</si>
  <si>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</si>
  <si>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</si>
  <si>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</si>
  <si>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</si>
  <si>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</si>
  <si>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</si>
  <si>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</si>
  <si>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</si>
  <si>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</si>
  <si>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</si>
  <si>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</si>
  <si>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</si>
  <si>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</si>
  <si>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</si>
  <si>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</si>
  <si>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</si>
  <si>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</si>
  <si>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</si>
  <si>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</si>
  <si>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</si>
  <si>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</si>
  <si>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</si>
  <si>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</si>
  <si>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</si>
  <si>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</si>
  <si>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</si>
  <si>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</si>
  <si>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</si>
  <si>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</si>
  <si>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</si>
  <si>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</si>
  <si>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</si>
  <si>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</si>
  <si>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</si>
  <si>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</si>
  <si>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</si>
  <si>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</si>
  <si>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</si>
  <si>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</si>
  <si>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</si>
  <si>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</si>
  <si>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</si>
  <si>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</si>
  <si>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</si>
  <si>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</si>
  <si>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</si>
  <si>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</si>
  <si>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</si>
  <si>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</si>
  <si>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</si>
  <si>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</si>
  <si>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</si>
  <si>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</si>
  <si>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</si>
  <si>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</si>
  <si>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</si>
  <si>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</si>
  <si>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</si>
  <si>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</si>
  <si>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</si>
  <si>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</si>
  <si>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</si>
  <si>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</si>
  <si>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</si>
  <si>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</si>
  <si>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</si>
  <si>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</si>
  <si>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</si>
  <si>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</si>
  <si>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</si>
  <si>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</si>
  <si>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</si>
  <si>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</si>
  <si>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</si>
  <si>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</si>
  <si>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</si>
  <si>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</si>
  <si>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</si>
  <si>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</si>
  <si>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</si>
  <si>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</si>
  <si>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</si>
  <si>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</si>
  <si>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</si>
  <si>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</si>
  <si>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</si>
  <si>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</si>
  <si>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</si>
  <si>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</si>
  <si>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</si>
  <si>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</si>
  <si>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</si>
  <si>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</si>
  <si>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</si>
  <si>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</si>
  <si>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</si>
  <si>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</si>
  <si>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</si>
  <si>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</si>
  <si>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</si>
  <si>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</si>
  <si>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</si>
  <si>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</si>
  <si>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</si>
  <si>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</si>
  <si>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</si>
  <si>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</si>
  <si>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</si>
  <si>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</si>
  <si>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</si>
  <si>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</si>
  <si>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</si>
  <si>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</si>
  <si>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</si>
  <si>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</si>
  <si>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</si>
  <si>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</si>
  <si>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</si>
  <si>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</si>
  <si>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</si>
  <si>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</si>
  <si>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</si>
  <si>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</si>
  <si>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</si>
  <si>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</si>
  <si>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</si>
  <si>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</si>
  <si>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</si>
  <si>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</si>
  <si>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</si>
  <si>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</si>
  <si>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</si>
  <si>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</si>
  <si>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</si>
  <si>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</si>
  <si>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</si>
  <si>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</si>
  <si>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</si>
  <si>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</si>
  <si>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</si>
  <si>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</si>
  <si>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</si>
  <si>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</si>
  <si>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</si>
  <si>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</si>
  <si>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</si>
  <si>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</si>
  <si>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</si>
  <si>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</si>
  <si>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</si>
  <si>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</si>
  <si>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</si>
  <si>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</si>
  <si>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</si>
  <si>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</si>
  <si>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</si>
  <si>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</si>
  <si>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</si>
  <si>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</si>
  <si>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</si>
  <si>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</si>
  <si>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</si>
  <si>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</si>
  <si>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</si>
  <si>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</si>
  <si>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</si>
  <si>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</si>
  <si>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</si>
  <si>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</si>
  <si>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</si>
  <si>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</si>
  <si>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</si>
  <si>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</si>
  <si>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</si>
  <si>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</si>
  <si>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</si>
  <si>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</si>
  <si>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</si>
  <si>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</si>
  <si>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</si>
  <si>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</si>
  <si>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</si>
  <si>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</si>
  <si>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</si>
  <si>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</si>
  <si>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</si>
  <si>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</si>
  <si>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</si>
  <si>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</si>
  <si>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</si>
  <si>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</si>
  <si>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</si>
  <si>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</si>
  <si>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</si>
  <si>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</si>
  <si>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</si>
  <si>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</si>
  <si>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</si>
  <si>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</si>
  <si>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</si>
  <si>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</si>
  <si>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</si>
  <si>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</si>
  <si>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</si>
  <si>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</si>
  <si>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</si>
  <si>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</si>
  <si>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</si>
  <si>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</si>
  <si>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</si>
  <si>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</si>
  <si>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</si>
  <si>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</si>
  <si>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</si>
  <si>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</si>
  <si>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</si>
  <si>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</si>
  <si>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</si>
  <si>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</si>
  <si>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</si>
  <si>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</si>
  <si>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</si>
  <si>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</si>
  <si>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</si>
  <si>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</si>
  <si>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</si>
  <si>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</si>
  <si>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</si>
  <si>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</si>
  <si>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</si>
  <si>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</si>
  <si>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</si>
  <si>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</si>
  <si>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</si>
  <si>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</si>
  <si>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</si>
  <si>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</si>
  <si>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</si>
  <si>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</si>
  <si>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</si>
  <si>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</si>
  <si>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</si>
  <si>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</si>
  <si>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</si>
  <si>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</si>
  <si>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</si>
  <si>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</si>
  <si>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</si>
  <si>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</si>
  <si>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</si>
  <si>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</si>
  <si>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</si>
  <si>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</si>
  <si>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</si>
  <si>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</si>
  <si>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</si>
  <si>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</si>
  <si>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</si>
  <si>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</si>
  <si>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</si>
  <si>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</si>
  <si>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</si>
  <si>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</si>
  <si>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</si>
  <si>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</si>
  <si>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</si>
  <si>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</si>
  <si>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</si>
  <si>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</si>
  <si>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</si>
  <si>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</si>
  <si>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</si>
  <si>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</si>
  <si>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</si>
  <si>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</si>
  <si>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</si>
  <si>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</si>
  <si>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</si>
  <si>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</si>
  <si>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</si>
  <si>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</si>
  <si>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</si>
  <si>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</si>
  <si>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</si>
  <si>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</si>
  <si>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</si>
  <si>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</si>
  <si>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</si>
  <si>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</si>
  <si>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</si>
  <si>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</si>
  <si>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</si>
  <si>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</si>
  <si>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</si>
  <si>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</si>
  <si>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</si>
  <si>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</si>
  <si>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</si>
  <si>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</si>
  <si>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</si>
  <si>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</si>
  <si>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</si>
  <si>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</si>
  <si>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</si>
  <si>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</si>
  <si>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</si>
  <si>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</si>
  <si>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</si>
  <si>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</si>
  <si>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</si>
  <si>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</si>
  <si>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</si>
  <si>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</si>
  <si>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</si>
  <si>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</si>
  <si>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</si>
  <si>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</si>
  <si>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</si>
  <si>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</si>
  <si>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</si>
  <si>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</si>
  <si>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</si>
  <si>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</si>
  <si>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</si>
  <si>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</si>
  <si>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</si>
  <si>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</si>
  <si>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</si>
  <si>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</si>
  <si>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</si>
  <si>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</si>
  <si>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</si>
  <si>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</si>
  <si>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</si>
  <si>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</si>
  <si>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</si>
  <si>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</si>
  <si>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</si>
  <si>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</si>
  <si>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</si>
  <si>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</si>
  <si>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</si>
  <si>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</si>
  <si>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</si>
  <si>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</si>
  <si>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</si>
  <si>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</si>
  <si>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</si>
  <si>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</si>
  <si>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</si>
  <si>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</si>
  <si>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</si>
  <si>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</si>
  <si>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</si>
  <si>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</si>
  <si>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</si>
  <si>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</si>
  <si>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</si>
  <si>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</si>
  <si>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</si>
  <si>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</si>
  <si>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</si>
  <si>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</si>
  <si>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</si>
  <si>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</si>
  <si>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</si>
  <si>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</si>
  <si>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</si>
  <si>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</si>
  <si>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</si>
  <si>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</si>
  <si>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</si>
  <si>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</si>
  <si>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</si>
  <si>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</si>
  <si>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</si>
  <si>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</si>
  <si>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</si>
  <si>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</si>
  <si>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</si>
  <si>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</si>
  <si>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</si>
  <si>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</si>
  <si>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</si>
  <si>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</si>
  <si>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</si>
  <si>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</si>
  <si>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</si>
  <si>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</si>
  <si>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</si>
  <si>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</si>
  <si>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</si>
  <si>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</si>
  <si>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</si>
  <si>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</si>
  <si>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</si>
  <si>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</si>
  <si>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</si>
  <si>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</si>
  <si>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</si>
  <si>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</si>
  <si>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</si>
  <si>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</si>
  <si>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</si>
  <si>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</si>
  <si>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</si>
  <si>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</si>
  <si>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</si>
  <si>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</si>
  <si>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</si>
  <si>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</si>
  <si>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</si>
  <si>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</si>
  <si>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</si>
  <si>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</si>
  <si>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</si>
  <si>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</si>
  <si>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</si>
  <si>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</si>
  <si>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</si>
  <si>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</si>
  <si>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</si>
  <si>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</si>
  <si>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</si>
  <si>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</si>
  <si>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</si>
  <si>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</si>
  <si>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</si>
  <si>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</si>
  <si>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</si>
  <si>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</si>
  <si>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</si>
  <si>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</si>
  <si>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</si>
  <si>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</si>
  <si>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</si>
  <si>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</si>
  <si>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</si>
  <si>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</si>
  <si>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</si>
  <si>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</si>
  <si>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</si>
  <si>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</si>
  <si>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</si>
  <si>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</si>
  <si>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</si>
  <si>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</si>
  <si>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</si>
  <si>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</si>
  <si>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</si>
  <si>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</si>
  <si>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</si>
  <si>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</si>
  <si>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</si>
  <si>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</si>
  <si>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</si>
  <si>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</si>
  <si>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</si>
  <si>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</si>
  <si>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</si>
  <si>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</si>
  <si>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</si>
  <si>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</si>
  <si>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</si>
  <si>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</si>
  <si>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</si>
  <si>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</si>
  <si>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</si>
  <si>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</si>
  <si>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</si>
  <si>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</si>
  <si>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</si>
  <si>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</si>
  <si>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</si>
  <si>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</si>
  <si>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</si>
  <si>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</si>
  <si>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</si>
  <si>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</si>
  <si>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</si>
  <si>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</si>
  <si>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</si>
  <si>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</si>
  <si>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</si>
  <si>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</si>
  <si>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</si>
  <si>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</si>
  <si>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</si>
  <si>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</si>
  <si>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</si>
  <si>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</si>
  <si>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</si>
  <si>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</si>
  <si>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</si>
  <si>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</si>
  <si>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</si>
  <si>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</si>
  <si>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</si>
  <si>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</si>
  <si>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</si>
  <si>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</si>
  <si>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</si>
  <si>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</si>
  <si>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</si>
  <si>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</si>
  <si>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</si>
  <si>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</si>
  <si>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</si>
  <si>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</si>
  <si>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</si>
  <si>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</si>
  <si>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</si>
  <si>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</si>
  <si>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</si>
  <si>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</si>
  <si>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</si>
  <si>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</si>
  <si>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</si>
  <si>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</si>
  <si>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</si>
  <si>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</si>
  <si>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</si>
  <si>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</si>
  <si>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</si>
  <si>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</si>
  <si>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</si>
  <si>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</si>
  <si>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</si>
  <si>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</si>
  <si>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</si>
  <si>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</si>
  <si>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</si>
  <si>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</si>
  <si>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</si>
  <si>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</si>
  <si>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</si>
  <si>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</si>
  <si>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</si>
  <si>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</si>
  <si>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</si>
  <si>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</si>
  <si>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</si>
  <si>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</si>
  <si>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</si>
  <si>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</si>
  <si>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</si>
  <si>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</si>
  <si>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</si>
  <si>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</si>
  <si>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</si>
  <si>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</si>
  <si>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</si>
  <si>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</si>
  <si>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</si>
  <si>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</si>
  <si>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</si>
  <si>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</si>
  <si>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</si>
  <si>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</si>
  <si>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</si>
  <si>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</si>
  <si>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</si>
  <si>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</si>
  <si>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</si>
  <si>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</si>
  <si>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</si>
  <si>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</si>
  <si>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</si>
  <si>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</si>
  <si>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</si>
  <si>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</si>
  <si>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</si>
  <si>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</si>
  <si>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</si>
  <si>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</si>
  <si>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</si>
  <si>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</si>
  <si>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</si>
  <si>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</si>
  <si>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</si>
  <si>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</si>
  <si>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</si>
  <si>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</si>
  <si>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</si>
  <si>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</si>
  <si>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</si>
  <si>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</si>
  <si>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</si>
  <si>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</si>
  <si>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</si>
  <si>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</si>
  <si>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</si>
  <si>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</si>
  <si>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</si>
  <si>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</si>
  <si>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</si>
  <si>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</si>
  <si>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</si>
  <si>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</si>
  <si>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</si>
  <si>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</si>
  <si>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</si>
  <si>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</si>
  <si>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</si>
  <si>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</si>
  <si>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</si>
  <si>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</si>
  <si>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</si>
  <si>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</si>
  <si>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</si>
  <si>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</si>
  <si>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</si>
  <si>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</si>
  <si>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</si>
  <si>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</si>
  <si>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</si>
  <si>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</si>
  <si>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</si>
  <si>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</si>
  <si>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</si>
  <si>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</si>
  <si>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</si>
  <si>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</si>
  <si>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</si>
  <si>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</si>
  <si>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</si>
  <si>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</si>
  <si>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</si>
  <si>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</si>
  <si>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</si>
  <si>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</si>
  <si>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</si>
  <si>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</si>
  <si>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</si>
  <si>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</si>
  <si>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</si>
  <si>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</si>
  <si>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</si>
  <si>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</si>
  <si>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</si>
  <si>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</si>
  <si>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</si>
  <si>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</si>
  <si>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</si>
  <si>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</si>
  <si>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</si>
  <si>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</si>
  <si>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</si>
  <si>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</si>
  <si>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</si>
  <si>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</si>
  <si>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</si>
  <si>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</si>
  <si>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</si>
  <si>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</si>
  <si>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</si>
  <si>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</si>
  <si>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</si>
  <si>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</si>
  <si>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</si>
  <si>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</si>
  <si>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</si>
  <si>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</si>
  <si>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</si>
  <si>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</si>
  <si>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</si>
  <si>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</si>
  <si>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</si>
  <si>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</si>
  <si>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</si>
  <si>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</si>
  <si>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</si>
  <si>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</si>
  <si>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</si>
  <si>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</si>
  <si>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</si>
  <si>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</si>
  <si>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</si>
  <si>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</si>
  <si>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</si>
  <si>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</si>
  <si>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</si>
  <si>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</si>
  <si>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</si>
  <si>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</si>
  <si>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</si>
  <si>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</si>
  <si>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</si>
  <si>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</si>
  <si>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</si>
  <si>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</si>
  <si>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</si>
  <si>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</si>
  <si>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</si>
  <si>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</si>
  <si>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</si>
  <si>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</si>
  <si>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</si>
  <si>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</si>
  <si>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</si>
  <si>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</si>
  <si>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</si>
  <si>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</si>
  <si>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</si>
  <si>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</si>
  <si>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</si>
  <si>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</si>
  <si>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</si>
  <si>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</si>
  <si>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</si>
  <si>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</si>
  <si>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</si>
  <si>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</si>
  <si>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</si>
  <si>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</si>
  <si>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</si>
  <si>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</si>
  <si>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</si>
  <si>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</si>
  <si>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</si>
  <si>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</si>
  <si>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</si>
  <si>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</si>
  <si>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</si>
  <si>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</si>
  <si>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</si>
  <si>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</si>
  <si>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</si>
  <si>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</si>
  <si>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</si>
  <si>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</si>
  <si>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</si>
  <si>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</si>
  <si>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</si>
  <si>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</si>
  <si>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</si>
  <si>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</si>
  <si>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</si>
  <si>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</si>
  <si>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</si>
  <si>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</si>
  <si>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</si>
  <si>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</si>
  <si>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</si>
  <si>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</si>
  <si>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</si>
  <si>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</si>
  <si>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</si>
  <si>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</si>
  <si>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</si>
  <si>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</si>
  <si>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</si>
  <si>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</si>
  <si>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</si>
  <si>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</si>
  <si>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</si>
  <si>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</si>
  <si>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</si>
  <si>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</si>
  <si>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</si>
  <si>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</si>
  <si>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</si>
  <si>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</si>
  <si>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</si>
  <si>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</si>
  <si>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</si>
  <si>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</si>
  <si>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</si>
  <si>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</si>
  <si>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</si>
  <si>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</si>
  <si>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</si>
  <si>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</si>
  <si>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</si>
  <si>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</si>
  <si>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</si>
  <si>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</si>
  <si>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</si>
  <si>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</si>
  <si>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</si>
  <si>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</si>
  <si>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</si>
  <si>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</si>
  <si>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</si>
  <si>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</si>
  <si>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</si>
  <si>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</si>
  <si>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</si>
  <si>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</si>
  <si>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</si>
  <si>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</si>
  <si>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</si>
  <si>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</si>
  <si>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</si>
  <si>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</si>
  <si>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</si>
  <si>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</si>
  <si>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</si>
  <si>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</si>
  <si>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</si>
  <si>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</si>
  <si>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</si>
  <si>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</si>
  <si>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</si>
  <si>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</si>
  <si>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</si>
  <si>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</si>
  <si>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</si>
  <si>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</si>
  <si>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</si>
  <si>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</si>
  <si>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</si>
  <si>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</si>
  <si>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</si>
  <si>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</si>
  <si>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</si>
  <si>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</si>
  <si>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</si>
  <si>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</si>
  <si>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</si>
  <si>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</si>
  <si>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</si>
  <si>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</si>
  <si>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</si>
  <si>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</si>
  <si>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</si>
  <si>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</si>
  <si>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</si>
  <si>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</si>
  <si>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</si>
  <si>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</si>
  <si>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</si>
  <si>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</si>
  <si>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</si>
  <si>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</si>
  <si>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</si>
  <si>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</si>
  <si>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</si>
  <si>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</si>
  <si>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</si>
  <si>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</si>
  <si>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</si>
  <si>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</si>
  <si>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</si>
  <si>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</si>
  <si>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</si>
  <si>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</si>
  <si>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</si>
  <si>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</si>
  <si>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</si>
  <si>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</si>
  <si>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</si>
  <si>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</si>
  <si>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</si>
  <si>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</si>
  <si>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</si>
  <si>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</si>
  <si>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</si>
  <si>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</si>
  <si>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</si>
  <si>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</si>
  <si>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</si>
  <si>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</si>
  <si>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</si>
  <si>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</si>
  <si>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</si>
  <si>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</si>
  <si>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</si>
  <si>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</si>
  <si>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</si>
  <si>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</si>
  <si>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</si>
  <si>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</si>
  <si>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</si>
  <si>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</si>
  <si>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</si>
  <si>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</si>
  <si>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</si>
  <si>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</si>
  <si>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</si>
  <si>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</si>
  <si>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</si>
  <si>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</si>
  <si>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</si>
  <si>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</si>
  <si>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</si>
  <si>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</si>
  <si>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</si>
  <si>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</si>
  <si>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</si>
  <si>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</si>
  <si>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</si>
  <si>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</si>
  <si>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</si>
  <si>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</si>
  <si>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</si>
  <si>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</si>
  <si>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</si>
  <si>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</si>
  <si>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</si>
  <si>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</si>
  <si>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</si>
  <si>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</si>
  <si>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</si>
  <si>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</si>
  <si>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</si>
  <si>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</si>
  <si>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</si>
  <si>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</si>
  <si>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</si>
  <si>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</si>
  <si>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</si>
  <si>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</si>
  <si>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</si>
  <si>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</si>
  <si>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</si>
  <si>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</si>
  <si>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</si>
  <si>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</si>
  <si>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</si>
  <si>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</si>
  <si>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</si>
  <si>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</si>
  <si>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</si>
  <si>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</si>
  <si>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</si>
  <si>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</si>
  <si>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</si>
  <si>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</si>
  <si>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</si>
  <si>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</si>
  <si>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</si>
  <si>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</si>
  <si>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</si>
  <si>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</si>
  <si>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</si>
  <si>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</si>
  <si>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</si>
  <si>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</si>
  <si>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</si>
  <si>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</si>
  <si>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</si>
  <si>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</si>
  <si>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</si>
  <si>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</si>
  <si>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</si>
  <si>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</si>
  <si>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</si>
  <si>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</si>
  <si>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</si>
  <si>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</si>
  <si>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</si>
  <si>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</si>
  <si>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</si>
  <si>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</si>
  <si>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</si>
  <si>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</si>
  <si>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</si>
  <si>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</si>
  <si>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</si>
  <si>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</si>
  <si>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</si>
  <si>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</si>
  <si>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</si>
  <si>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</si>
  <si>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</si>
  <si>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</si>
  <si>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</si>
  <si>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</si>
  <si>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</si>
  <si>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</si>
  <si>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</si>
  <si>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</si>
  <si>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</si>
  <si>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</si>
  <si>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</si>
  <si>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</si>
  <si>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</si>
  <si>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</si>
  <si>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</si>
  <si>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</si>
  <si>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</si>
  <si>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</si>
  <si>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</si>
  <si>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</si>
  <si>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</si>
  <si>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</si>
  <si>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</si>
  <si>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</si>
  <si>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</si>
  <si>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</si>
  <si>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</si>
  <si>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</si>
  <si>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</si>
  <si>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</si>
  <si>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</si>
  <si>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</si>
  <si>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</si>
  <si>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</si>
  <si>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</si>
  <si>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</si>
  <si>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</si>
  <si>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</si>
  <si>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</si>
  <si>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</si>
  <si>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</si>
  <si>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</si>
  <si>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</si>
  <si>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</si>
  <si>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</si>
  <si>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</si>
  <si>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</si>
  <si>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</si>
  <si>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</si>
  <si>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</si>
  <si>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</si>
  <si>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</si>
  <si>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</si>
  <si>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</si>
  <si>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</si>
  <si>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</si>
  <si>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</si>
  <si>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</si>
  <si>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</si>
  <si>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</si>
  <si>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</si>
  <si>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</si>
  <si>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</si>
  <si>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</si>
  <si>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</si>
  <si>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</si>
  <si>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</si>
  <si>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</si>
  <si>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</si>
  <si>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</si>
  <si>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</si>
  <si>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</si>
  <si>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</si>
  <si>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</si>
  <si>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</si>
  <si>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</si>
  <si>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</si>
  <si>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</si>
  <si>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</si>
  <si>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</si>
  <si>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</si>
  <si>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</si>
  <si>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</si>
  <si>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</si>
  <si>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</si>
  <si>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</si>
  <si>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</si>
  <si>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</si>
  <si>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</si>
  <si>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</si>
  <si>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</si>
  <si>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</si>
  <si>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</si>
  <si>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</si>
  <si>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</si>
  <si>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</si>
  <si>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</si>
  <si>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</si>
  <si>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</si>
  <si>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</si>
  <si>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</si>
  <si>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</si>
  <si>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</si>
  <si>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</si>
  <si>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</si>
  <si>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</si>
  <si>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</si>
  <si>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</si>
  <si>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</si>
  <si>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</si>
  <si>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</si>
  <si>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</si>
  <si>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</si>
  <si>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</si>
  <si>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</si>
  <si>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</si>
  <si>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</si>
  <si>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</si>
  <si>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</si>
  <si>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</si>
  <si>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</si>
  <si>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</si>
  <si>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</si>
  <si>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</si>
  <si>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</si>
  <si>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</si>
  <si>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</si>
  <si>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</si>
  <si>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</si>
  <si>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</si>
  <si>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</si>
  <si>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</si>
  <si>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</si>
  <si>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</si>
  <si>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</si>
  <si>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</si>
  <si>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</si>
  <si>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</si>
  <si>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</si>
  <si>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</si>
  <si>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</si>
  <si>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</si>
  <si>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</si>
  <si>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</si>
  <si>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</si>
  <si>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</si>
  <si>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</si>
  <si>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</si>
  <si>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</si>
  <si>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</si>
  <si>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</si>
  <si>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</si>
  <si>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</si>
  <si>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</si>
  <si>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</si>
  <si>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</si>
  <si>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</si>
  <si>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</si>
  <si>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</si>
  <si>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</si>
  <si>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</si>
  <si>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</si>
  <si>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</si>
  <si>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</si>
  <si>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</si>
  <si>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</si>
  <si>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</si>
  <si>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</si>
  <si>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</si>
  <si>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</si>
  <si>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</si>
  <si>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</si>
  <si>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</si>
  <si>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</si>
  <si>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</si>
  <si>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</si>
  <si>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</si>
  <si>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</si>
  <si>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</si>
  <si>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</si>
  <si>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</si>
  <si>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</si>
  <si>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</si>
  <si>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</si>
  <si>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</si>
  <si>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</si>
  <si>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</si>
  <si>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</si>
  <si>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</si>
  <si>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</si>
  <si>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</si>
  <si>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</si>
  <si>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</si>
  <si>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</si>
  <si>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</si>
  <si>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</si>
  <si>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</si>
  <si>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</si>
  <si>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</si>
  <si>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</si>
  <si>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</si>
  <si>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</si>
  <si>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</si>
  <si>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</si>
  <si>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</si>
  <si>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</si>
  <si>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</si>
  <si>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</si>
  <si>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</si>
  <si>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</si>
  <si>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</si>
  <si>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</si>
  <si>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</si>
  <si>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</si>
  <si>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</si>
  <si>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</si>
  <si>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</si>
  <si>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</si>
  <si>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</si>
  <si>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</si>
  <si>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</si>
  <si>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</si>
  <si>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</si>
  <si>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</si>
  <si>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</si>
  <si>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</si>
  <si>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</si>
  <si>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</si>
  <si>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</si>
  <si>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</si>
  <si>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</si>
  <si>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</si>
  <si>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</si>
  <si>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</si>
  <si>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</si>
  <si>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</si>
  <si>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</si>
  <si>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</si>
  <si>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</si>
  <si>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</si>
  <si>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</si>
  <si>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</si>
  <si>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</si>
  <si>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</si>
  <si>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</si>
  <si>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</si>
  <si>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</si>
  <si>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</si>
  <si>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</si>
  <si>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</si>
  <si>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</si>
  <si>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</si>
  <si>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</si>
  <si>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</si>
  <si>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</si>
  <si>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</si>
  <si>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</si>
  <si>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</si>
  <si>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</si>
  <si>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</si>
  <si>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</si>
  <si>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</si>
  <si>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</si>
  <si>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</si>
  <si>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</si>
  <si>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</si>
  <si>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</si>
  <si>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</si>
  <si>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</si>
  <si>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</si>
  <si>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</si>
  <si>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</si>
  <si>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</si>
  <si>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</si>
  <si>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</si>
  <si>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</si>
  <si>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</si>
  <si>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</si>
  <si>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</si>
  <si>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</si>
  <si>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</si>
  <si>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</si>
  <si>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</si>
  <si>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</si>
  <si>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</si>
  <si>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</si>
  <si>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</si>
  <si>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</si>
  <si>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</si>
  <si>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</si>
  <si>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</si>
  <si>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</si>
  <si>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</si>
  <si>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</si>
  <si>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</si>
  <si>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</si>
  <si>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</si>
  <si>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</si>
  <si>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</si>
  <si>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</si>
  <si>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</si>
  <si>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</si>
  <si>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</si>
  <si>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</si>
  <si>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</si>
  <si>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</si>
  <si>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</si>
  <si>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</si>
  <si>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</si>
  <si>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</si>
  <si>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</si>
  <si>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</si>
  <si>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</si>
  <si>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</si>
  <si>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</si>
  <si>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</si>
  <si>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</si>
  <si>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</si>
  <si>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</si>
  <si>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</si>
  <si>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</si>
  <si>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</si>
  <si>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</si>
  <si>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</si>
  <si>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</si>
  <si>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</si>
  <si>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</si>
  <si>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</si>
  <si>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</si>
  <si>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</si>
  <si>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</si>
  <si>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</si>
  <si>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</si>
  <si>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</si>
  <si>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</si>
  <si>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</si>
  <si>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</si>
  <si>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</si>
  <si>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</si>
  <si>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</si>
  <si>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</si>
  <si>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</si>
  <si>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</si>
  <si>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</si>
  <si>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</si>
  <si>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</si>
  <si>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</si>
  <si>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</si>
  <si>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</si>
  <si>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</si>
  <si>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</si>
  <si>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</si>
  <si>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</si>
  <si>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</si>
  <si>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</si>
  <si>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</si>
  <si>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</si>
  <si>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</si>
  <si>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</si>
  <si>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</si>
  <si>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</si>
  <si>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</si>
  <si>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</si>
  <si>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</si>
  <si>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</si>
  <si>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</si>
  <si>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</si>
  <si>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</si>
  <si>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</si>
  <si>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</si>
  <si>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</si>
  <si>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</si>
  <si>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</si>
  <si>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</si>
  <si>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</si>
  <si>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</si>
  <si>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</si>
  <si>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</si>
  <si>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</si>
  <si>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</si>
  <si>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</si>
  <si>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</si>
  <si>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</si>
  <si>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</si>
  <si>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</si>
  <si>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</si>
  <si>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</si>
  <si>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</si>
  <si>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</si>
  <si>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</si>
  <si>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</si>
  <si>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</si>
  <si>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</si>
  <si>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</si>
  <si>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</si>
  <si>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</si>
  <si>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</si>
  <si>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</si>
  <si>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</si>
  <si>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</si>
  <si>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</si>
  <si>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</si>
  <si>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</si>
  <si>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</si>
  <si>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</si>
  <si>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</si>
  <si>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</si>
  <si>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</si>
  <si>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</si>
  <si>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</si>
  <si>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</si>
  <si>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</si>
  <si>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</si>
  <si>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</si>
  <si>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</si>
  <si>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</si>
  <si>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</si>
  <si>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</si>
  <si>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</si>
  <si>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</si>
  <si>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</si>
  <si>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</si>
  <si>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</si>
  <si>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</si>
  <si>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</si>
  <si>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</si>
  <si>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</si>
  <si>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</si>
  <si>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</si>
  <si>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</si>
  <si>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</si>
  <si>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</si>
  <si>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</si>
  <si>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</si>
  <si>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</si>
  <si>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</si>
  <si>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</si>
  <si>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</si>
  <si>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</si>
  <si>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</si>
  <si>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</si>
  <si>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</si>
  <si>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</si>
  <si>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</si>
  <si>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</si>
  <si>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</si>
  <si>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</si>
  <si>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</si>
  <si>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</si>
  <si>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</si>
  <si>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</si>
  <si>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</si>
  <si>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</si>
  <si>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</si>
  <si>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</si>
  <si>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</si>
  <si>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</si>
  <si>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</si>
  <si>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</si>
  <si>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</si>
  <si>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</si>
  <si>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</si>
  <si>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</si>
  <si>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</si>
  <si>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</si>
  <si>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</si>
  <si>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</si>
  <si>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</si>
  <si>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</si>
  <si>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</si>
  <si>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</si>
  <si>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</si>
  <si>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</si>
  <si>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</si>
  <si>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</si>
  <si>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</si>
  <si>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</si>
  <si>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</si>
  <si>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</si>
  <si>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</si>
  <si>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</si>
  <si>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</si>
  <si>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</si>
  <si>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</si>
  <si>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</si>
  <si>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</si>
  <si>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</si>
  <si>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</si>
  <si>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</si>
  <si>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</si>
  <si>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</si>
  <si>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</si>
  <si>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</si>
  <si>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</si>
  <si>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</si>
  <si>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</si>
  <si>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</si>
  <si>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</si>
  <si>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</si>
  <si>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</si>
  <si>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</si>
  <si>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</si>
  <si>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</si>
  <si>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</si>
  <si>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</si>
  <si>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</si>
  <si>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</si>
  <si>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</si>
  <si>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</si>
  <si>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</si>
  <si>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</si>
  <si>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</si>
  <si>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</si>
  <si>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</si>
  <si>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</si>
  <si>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</si>
  <si>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</si>
  <si>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</si>
  <si>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</si>
  <si>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</si>
  <si>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</si>
  <si>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</si>
  <si>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</si>
  <si>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</si>
  <si>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</si>
  <si>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</si>
  <si>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</si>
  <si>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</si>
  <si>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</si>
  <si>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</si>
  <si>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</si>
  <si>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</si>
  <si>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</si>
  <si>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</si>
  <si>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</si>
  <si>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</si>
  <si>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</si>
  <si>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</si>
  <si>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</si>
  <si>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</si>
  <si>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</si>
  <si>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</si>
  <si>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</si>
  <si>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</si>
  <si>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</si>
  <si>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</si>
  <si>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</si>
  <si>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</si>
  <si>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</si>
  <si>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</si>
  <si>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</si>
  <si>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</si>
  <si>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</si>
  <si>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</si>
  <si>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</si>
  <si>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</si>
  <si>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</si>
  <si>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</si>
  <si>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</si>
  <si>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</si>
  <si>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</si>
  <si>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</si>
  <si>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</si>
  <si>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</si>
  <si>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</si>
  <si>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</si>
  <si>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</si>
  <si>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</si>
  <si>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</si>
  <si>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</si>
  <si>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</si>
  <si>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</si>
  <si>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</si>
  <si>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</si>
  <si>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</si>
  <si>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</si>
  <si>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</si>
  <si>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</si>
  <si>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</si>
  <si>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</si>
  <si>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</si>
  <si>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</si>
  <si>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</si>
  <si>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</si>
  <si>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</si>
  <si>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</si>
  <si>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</si>
  <si>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</si>
  <si>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</si>
  <si>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</si>
  <si>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</si>
  <si>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</si>
  <si>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</si>
  <si>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</si>
  <si>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</si>
  <si>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</si>
  <si>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</si>
  <si>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</si>
  <si>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</si>
  <si>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</si>
  <si>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</si>
  <si>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</si>
  <si>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</si>
  <si>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</si>
  <si>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</si>
  <si>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</si>
  <si>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</si>
  <si>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</si>
  <si>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</si>
  <si>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</si>
  <si>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</si>
  <si>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</si>
  <si>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</si>
  <si>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</si>
  <si>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</si>
  <si>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</si>
  <si>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</si>
  <si>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</si>
  <si>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</si>
  <si>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</si>
  <si>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</si>
  <si>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</si>
  <si>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</si>
  <si>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</si>
  <si>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</si>
  <si>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</si>
  <si>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</si>
  <si>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</si>
  <si>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</si>
  <si>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</si>
  <si>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</si>
  <si>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</si>
  <si>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</si>
  <si>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</si>
  <si>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</si>
  <si>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</si>
  <si>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</si>
  <si>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</si>
  <si>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</si>
  <si>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</si>
  <si>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</si>
  <si>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</si>
  <si>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</si>
  <si>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</si>
  <si>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</si>
  <si>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</si>
  <si>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</si>
  <si>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</si>
  <si>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</si>
  <si>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</si>
  <si>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</si>
  <si>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</si>
  <si>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</si>
  <si>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</si>
  <si>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</si>
  <si>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</si>
  <si>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</si>
  <si>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</si>
  <si>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</si>
  <si>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</si>
  <si>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</si>
  <si>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</si>
  <si>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</si>
  <si>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</si>
  <si>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</si>
  <si>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</si>
  <si>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</si>
  <si>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</si>
  <si>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</si>
  <si>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</si>
  <si>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</si>
  <si>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</si>
  <si>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</si>
  <si>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</si>
  <si>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</si>
  <si>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</si>
  <si>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</si>
  <si>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</si>
  <si>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</si>
  <si>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</si>
  <si>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</si>
  <si>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</si>
  <si>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</si>
  <si>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</si>
  <si>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</si>
  <si>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</si>
  <si>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</si>
  <si>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</si>
  <si>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</si>
  <si>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</si>
  <si>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</si>
  <si>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</si>
  <si>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</si>
  <si>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</si>
  <si>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</si>
  <si>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</si>
  <si>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</si>
  <si>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</si>
  <si>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</si>
  <si>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</si>
  <si>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</si>
  <si>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</si>
  <si>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</si>
  <si>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</si>
  <si>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</si>
  <si>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</si>
  <si>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</si>
  <si>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</si>
  <si>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</si>
  <si>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</si>
  <si>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</si>
  <si>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</si>
  <si>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</si>
  <si>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</si>
  <si>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</si>
  <si>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</si>
  <si>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</si>
  <si>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</si>
  <si>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</si>
  <si>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</si>
  <si>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</si>
  <si>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</si>
  <si>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</si>
  <si>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</si>
  <si>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</si>
  <si>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</si>
  <si>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</si>
  <si>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</si>
  <si>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</si>
  <si>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</si>
  <si>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</si>
  <si>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</si>
  <si>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</si>
  <si>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</si>
  <si>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</si>
  <si>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</si>
  <si>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</si>
  <si>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</si>
  <si>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</si>
  <si>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</si>
  <si>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</si>
  <si>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</si>
  <si>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</si>
  <si>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</si>
  <si>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</si>
  <si>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</si>
  <si>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</si>
  <si>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</si>
  <si>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</si>
  <si>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</si>
  <si>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</si>
  <si>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</si>
  <si>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</si>
  <si>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</si>
  <si>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</si>
  <si>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</si>
  <si>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</si>
  <si>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</si>
  <si>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</si>
  <si>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</si>
  <si>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</si>
  <si>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</si>
  <si>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</si>
  <si>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</si>
  <si>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</si>
  <si>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</si>
  <si>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</si>
  <si>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</si>
  <si>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</si>
  <si>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</si>
  <si>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</si>
  <si>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</si>
  <si>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</si>
  <si>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</si>
  <si>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</si>
  <si>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</si>
  <si>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</si>
  <si>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</si>
  <si>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</si>
  <si>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</si>
  <si>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</si>
  <si>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</si>
  <si>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</si>
  <si>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</si>
  <si>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</si>
  <si>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</si>
  <si>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</si>
  <si>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</si>
  <si>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</si>
  <si>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</si>
  <si>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</si>
  <si>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</si>
  <si>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</si>
  <si>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</si>
  <si>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</si>
  <si>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</si>
  <si>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</si>
  <si>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</si>
  <si>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</si>
  <si>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</si>
  <si>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</si>
  <si>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</si>
  <si>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</si>
  <si>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</si>
  <si>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</si>
  <si>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</si>
  <si>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</si>
  <si>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</si>
  <si>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</si>
  <si>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</si>
  <si>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</si>
  <si>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</si>
  <si>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</si>
  <si>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</si>
  <si>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</si>
  <si>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</si>
  <si>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</si>
  <si>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</si>
  <si>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</si>
  <si>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</si>
  <si>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</si>
  <si>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</si>
  <si>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</si>
  <si>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</si>
  <si>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</si>
  <si>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</si>
  <si>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</si>
  <si>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</si>
  <si>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</si>
  <si>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</si>
  <si>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</si>
  <si>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</si>
  <si>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</si>
  <si>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</si>
  <si>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</si>
  <si>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</si>
  <si>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</si>
  <si>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</si>
  <si>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</si>
  <si>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</si>
  <si>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</si>
  <si>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</si>
  <si>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</si>
  <si>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</si>
  <si>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</si>
  <si>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</si>
  <si>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</si>
  <si>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</si>
  <si>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</si>
  <si>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</si>
  <si>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</si>
  <si>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</si>
  <si>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</si>
  <si>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</si>
  <si>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</si>
  <si>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</si>
  <si>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</si>
  <si>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</si>
  <si>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</si>
  <si>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</si>
  <si>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</si>
  <si>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</si>
  <si>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</si>
  <si>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</si>
  <si>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</si>
  <si>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</si>
  <si>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</si>
  <si>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</si>
  <si>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</si>
  <si>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</si>
  <si>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</si>
  <si>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</si>
  <si>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</si>
  <si>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</si>
  <si>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</si>
  <si>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</si>
  <si>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</si>
  <si>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</si>
  <si>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</si>
  <si>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</si>
  <si>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</si>
  <si>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</si>
  <si>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</si>
  <si>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</si>
  <si>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</si>
  <si>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</si>
  <si>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</si>
  <si>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</si>
  <si>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</si>
  <si>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</si>
  <si>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</si>
  <si>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</si>
  <si>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</si>
  <si>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</si>
  <si>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</si>
  <si>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</si>
  <si>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</si>
  <si>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</si>
  <si>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</si>
  <si>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</si>
  <si>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</si>
  <si>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</si>
  <si>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</si>
  <si>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</si>
  <si>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</si>
  <si>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</si>
  <si>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</si>
  <si>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</si>
  <si>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</si>
  <si>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</si>
  <si>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</si>
  <si>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</si>
  <si>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</si>
  <si>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</si>
  <si>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</si>
  <si>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</si>
  <si>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</si>
  <si>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</si>
  <si>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</si>
  <si>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</si>
  <si>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</si>
  <si>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</si>
  <si>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</si>
  <si>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</si>
  <si>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</si>
  <si>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</si>
  <si>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</si>
  <si>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</si>
  <si>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</si>
  <si>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</si>
  <si>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</si>
  <si>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</si>
  <si>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</si>
  <si>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</si>
  <si>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</si>
  <si>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</si>
  <si>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</si>
  <si>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</si>
  <si>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</si>
  <si>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</si>
  <si>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</si>
  <si>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</si>
  <si>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</si>
  <si>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</si>
  <si>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</si>
  <si>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</si>
  <si>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</si>
  <si>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</si>
  <si>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</si>
  <si>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</si>
  <si>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</si>
  <si>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</si>
  <si>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</si>
  <si>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</si>
  <si>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</si>
  <si>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</si>
  <si>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</si>
  <si>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</si>
  <si>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</si>
  <si>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</si>
  <si>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</si>
  <si>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</si>
  <si>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</si>
  <si>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</si>
  <si>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</si>
  <si>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</si>
  <si>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</si>
  <si>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</si>
  <si>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</si>
  <si>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</si>
  <si>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</si>
  <si>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</si>
  <si>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</si>
  <si>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</si>
  <si>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</si>
  <si>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</si>
  <si>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</si>
  <si>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</si>
  <si>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</si>
  <si>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</si>
  <si>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</si>
  <si>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</si>
  <si>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</si>
  <si>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</si>
  <si>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</si>
  <si>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</si>
  <si>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</si>
  <si>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</si>
  <si>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</si>
  <si>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</si>
  <si>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</si>
  <si>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</si>
  <si>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</si>
  <si>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</si>
  <si>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</si>
  <si>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</si>
  <si>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</si>
  <si>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</si>
  <si>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</si>
  <si>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</si>
  <si>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</si>
  <si>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</si>
  <si>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</si>
  <si>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</si>
  <si>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</si>
  <si>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</si>
  <si>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</si>
  <si>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</si>
  <si>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</si>
  <si>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</si>
  <si>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</si>
  <si>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</si>
  <si>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</si>
  <si>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</si>
  <si>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</si>
  <si>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</si>
  <si>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</si>
  <si>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</si>
  <si>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</si>
  <si>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</si>
  <si>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</si>
  <si>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</si>
  <si>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</si>
  <si>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</si>
  <si>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</si>
  <si>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</si>
  <si>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</si>
  <si>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</si>
  <si>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</si>
  <si>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</si>
  <si>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</si>
  <si>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</si>
  <si>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</si>
  <si>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</si>
  <si>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</si>
  <si>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</si>
  <si>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</si>
  <si>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</si>
  <si>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</si>
  <si>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</si>
  <si>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</si>
  <si>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</si>
  <si>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</si>
  <si>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</si>
  <si>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</si>
  <si>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</si>
  <si>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</si>
  <si>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</si>
  <si>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</si>
  <si>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</si>
  <si>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</si>
  <si>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</si>
  <si>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</si>
  <si>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</si>
  <si>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</si>
  <si>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</si>
  <si>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</si>
  <si>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</si>
  <si>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</si>
  <si>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</si>
  <si>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</si>
  <si>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</si>
  <si>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</si>
  <si>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</si>
  <si>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</si>
  <si>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</si>
  <si>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</si>
  <si>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</si>
  <si>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</si>
  <si>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</si>
  <si>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</si>
  <si>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</si>
  <si>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</si>
  <si>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</si>
  <si>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</si>
  <si>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</si>
  <si>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</si>
  <si>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</si>
  <si>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</si>
  <si>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</si>
  <si>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</si>
  <si>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</si>
  <si>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</si>
  <si>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</si>
  <si>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</si>
  <si>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</si>
  <si>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</si>
  <si>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</si>
  <si>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</si>
  <si>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</si>
  <si>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</si>
  <si>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</si>
  <si>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</si>
  <si>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</si>
  <si>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</si>
  <si>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</si>
  <si>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</si>
  <si>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</si>
  <si>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</si>
  <si>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</si>
  <si>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</si>
  <si>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</si>
  <si>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</si>
  <si>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</si>
  <si>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</si>
  <si>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</si>
  <si>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</si>
  <si>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</si>
  <si>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</si>
  <si>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</si>
  <si>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</si>
  <si>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</si>
  <si>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</si>
  <si>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</si>
  <si>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</si>
  <si>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</si>
  <si>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</si>
  <si>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</si>
  <si>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</si>
  <si>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</si>
  <si>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</si>
  <si>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</si>
  <si>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</si>
  <si>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</si>
  <si>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</si>
  <si>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</si>
  <si>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</si>
  <si>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</si>
  <si>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</si>
  <si>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</si>
  <si>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</si>
  <si>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</si>
  <si>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</si>
  <si>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</si>
  <si>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</si>
  <si>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</si>
  <si>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</si>
  <si>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</si>
  <si>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</si>
  <si>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</si>
  <si>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</si>
  <si>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</si>
  <si>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</si>
  <si>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</si>
  <si>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</si>
  <si>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</si>
  <si>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</si>
  <si>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</si>
  <si>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</si>
  <si>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</si>
  <si>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</si>
  <si>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</si>
  <si>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</si>
  <si>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</si>
  <si>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</si>
  <si>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</si>
  <si>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</si>
  <si>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</si>
  <si>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</si>
  <si>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</si>
  <si>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</si>
  <si>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</si>
  <si>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</si>
  <si>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</si>
  <si>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</si>
  <si>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</si>
  <si>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</si>
  <si>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</si>
  <si>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</si>
  <si>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</si>
  <si>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</si>
  <si>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</si>
  <si>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</si>
  <si>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</si>
  <si>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</si>
  <si>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</si>
  <si>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</si>
  <si>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</si>
  <si>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</si>
  <si>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</si>
  <si>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</si>
  <si>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</si>
  <si>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</si>
  <si>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</si>
  <si>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</si>
  <si>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</si>
  <si>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</si>
  <si>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</si>
  <si>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</si>
  <si>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</si>
  <si>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</si>
  <si>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</si>
  <si>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</si>
  <si>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</si>
  <si>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</si>
  <si>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</si>
  <si>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</si>
  <si>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</si>
  <si>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</si>
  <si>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</si>
  <si>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</si>
  <si>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</si>
  <si>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</si>
  <si>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</si>
  <si>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</si>
  <si>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</si>
  <si>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</si>
  <si>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</si>
  <si>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</si>
  <si>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</si>
  <si>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</si>
  <si>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</si>
  <si>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</si>
  <si>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</si>
  <si>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</si>
  <si>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</si>
  <si>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</si>
  <si>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</si>
  <si>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</si>
  <si>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</si>
  <si>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</si>
  <si>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</si>
  <si>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</si>
  <si>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</si>
  <si>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</si>
  <si>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</si>
  <si>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</si>
  <si>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</si>
  <si>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</si>
  <si>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</si>
  <si>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</si>
  <si>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</si>
  <si>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</si>
  <si>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</si>
  <si>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</si>
  <si>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</si>
  <si>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</si>
  <si>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</si>
  <si>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</si>
  <si>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</si>
  <si>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</si>
  <si>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</si>
  <si>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</si>
  <si>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</si>
  <si>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</si>
  <si>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</si>
  <si>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</si>
  <si>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</si>
  <si>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</si>
  <si>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</si>
  <si>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</si>
  <si>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</si>
  <si>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</si>
  <si>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</si>
  <si>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</si>
  <si>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</si>
  <si>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</si>
  <si>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</si>
  <si>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</si>
  <si>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</si>
  <si>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</si>
  <si>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</si>
  <si>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</si>
  <si>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</si>
  <si>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</si>
  <si>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</si>
  <si>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</si>
  <si>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</si>
  <si>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</si>
  <si>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</si>
  <si>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</si>
  <si>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</si>
  <si>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</si>
  <si>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</si>
  <si>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</si>
  <si>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</si>
  <si>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</si>
  <si>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</si>
  <si>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</si>
  <si>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</si>
  <si>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</si>
  <si>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</si>
  <si>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</si>
  <si>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</si>
  <si>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</si>
  <si>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</si>
  <si>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</si>
  <si>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</si>
  <si>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</si>
  <si>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</si>
  <si>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</si>
  <si>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</si>
  <si>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</si>
  <si>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</si>
  <si>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</si>
  <si>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</si>
  <si>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</si>
  <si>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</si>
  <si>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</si>
  <si>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</si>
  <si>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</si>
  <si>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</si>
  <si>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</si>
  <si>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</si>
  <si>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</si>
  <si>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</si>
  <si>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</si>
  <si>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</si>
  <si>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</si>
  <si>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</si>
  <si>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</si>
  <si>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</si>
  <si>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</si>
  <si>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</si>
  <si>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</si>
  <si>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</si>
  <si>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</si>
  <si>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</si>
  <si>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</si>
  <si>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</si>
  <si>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</si>
  <si>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</si>
  <si>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</si>
  <si>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</si>
  <si>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</si>
  <si>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</si>
  <si>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</si>
  <si>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</si>
  <si>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</si>
  <si>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</si>
  <si>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</si>
  <si>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</si>
  <si>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</si>
  <si>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</si>
  <si>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</si>
  <si>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</si>
  <si>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</si>
  <si>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</si>
  <si>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</si>
  <si>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</si>
  <si>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</si>
  <si>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</si>
  <si>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</si>
  <si>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</si>
  <si>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</si>
  <si>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</si>
  <si>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</si>
  <si>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</si>
  <si>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</si>
  <si>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</si>
  <si>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</si>
  <si>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</si>
  <si>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</si>
  <si>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</si>
  <si>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</si>
  <si>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</si>
  <si>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</si>
  <si>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</si>
  <si>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</si>
  <si>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</si>
  <si>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</si>
  <si>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</si>
  <si>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</si>
  <si>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</si>
  <si>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</si>
  <si>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</si>
  <si>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</si>
  <si>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</si>
  <si>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</si>
  <si>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</si>
  <si>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</si>
  <si>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</si>
  <si>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</si>
  <si>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</si>
  <si>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</si>
  <si>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</si>
  <si>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</si>
  <si>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</si>
  <si>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</si>
  <si>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</si>
  <si>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</si>
  <si>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</si>
  <si>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</si>
  <si>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</si>
  <si>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</si>
  <si>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</si>
  <si>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</si>
  <si>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</si>
  <si>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</si>
  <si>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</si>
  <si>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</si>
  <si>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</si>
  <si>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</si>
  <si>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</si>
  <si>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</si>
  <si>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</si>
  <si>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</si>
  <si>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</si>
  <si>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</si>
  <si>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</si>
  <si>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</si>
  <si>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</si>
  <si>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</si>
  <si>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</si>
  <si>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</si>
  <si>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</si>
  <si>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</si>
  <si>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</si>
  <si>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</si>
  <si>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</si>
  <si>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</si>
  <si>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</si>
  <si>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</si>
  <si>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</si>
  <si>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</si>
  <si>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</si>
  <si>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</si>
  <si>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</si>
  <si>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</si>
  <si>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</si>
  <si>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</si>
  <si>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</si>
  <si>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</si>
  <si>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</si>
  <si>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</si>
  <si>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</si>
  <si>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</si>
  <si>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</si>
  <si>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</si>
  <si>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</si>
  <si>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</si>
  <si>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</si>
  <si>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</si>
  <si>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</si>
  <si>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</si>
  <si>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</si>
  <si>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</si>
  <si>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</si>
  <si>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</si>
  <si>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</si>
  <si>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</si>
  <si>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</si>
  <si>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</si>
  <si>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</si>
  <si>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</si>
  <si>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</si>
  <si>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</si>
  <si>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</si>
  <si>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</si>
  <si>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</si>
  <si>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</si>
  <si>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</si>
  <si>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</si>
  <si>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</si>
  <si>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</si>
  <si>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</si>
  <si>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</si>
  <si>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</si>
  <si>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</si>
  <si>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</si>
  <si>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</si>
  <si>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</si>
  <si>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</si>
  <si>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</si>
  <si>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</si>
  <si>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</si>
  <si>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</si>
  <si>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</si>
  <si>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</si>
  <si>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</si>
  <si>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</si>
  <si>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</si>
  <si>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</si>
  <si>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</si>
  <si>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</si>
  <si>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</si>
  <si>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</si>
  <si>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</si>
  <si>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</si>
  <si>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</si>
  <si>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</si>
  <si>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</si>
  <si>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</si>
  <si>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</si>
  <si>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</si>
  <si>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</si>
  <si>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</si>
  <si>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</si>
  <si>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</si>
  <si>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</si>
  <si>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</si>
  <si>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</si>
  <si>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</si>
  <si>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</si>
  <si>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</si>
  <si>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</si>
  <si>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</si>
  <si>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</si>
  <si>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</si>
  <si>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</si>
  <si>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</si>
  <si>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</si>
  <si>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</si>
  <si>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</si>
  <si>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</si>
  <si>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</si>
  <si>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</si>
  <si>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</si>
  <si>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</si>
  <si>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</si>
  <si>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</si>
  <si>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</si>
  <si>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</si>
  <si>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</si>
  <si>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</si>
  <si>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</si>
  <si>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</si>
  <si>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</si>
  <si>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</si>
  <si>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</si>
  <si>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</si>
  <si>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</si>
  <si>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</si>
  <si>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</si>
  <si>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</si>
  <si>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</si>
  <si>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</si>
  <si>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</si>
  <si>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</si>
  <si>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</si>
  <si>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</si>
  <si>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</si>
  <si>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</si>
  <si>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</si>
  <si>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</si>
  <si>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</si>
  <si>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</si>
  <si>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</si>
  <si>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</si>
  <si>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</si>
  <si>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</si>
  <si>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</si>
  <si>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</si>
  <si>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</si>
  <si>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</si>
  <si>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</si>
  <si>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</si>
  <si>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</si>
  <si>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</si>
  <si>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</si>
  <si>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</si>
  <si>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</si>
  <si>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</si>
  <si>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</si>
  <si>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</si>
  <si>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</si>
  <si>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</si>
  <si>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</si>
  <si>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</si>
  <si>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</si>
  <si>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</si>
  <si>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</si>
  <si>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</si>
  <si>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</si>
  <si>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</si>
  <si>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</si>
  <si>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</si>
  <si>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</si>
  <si>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</si>
  <si>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</si>
  <si>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</si>
  <si>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</si>
  <si>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</si>
  <si>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</si>
  <si>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</si>
  <si>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</si>
  <si>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</si>
  <si>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</si>
  <si>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</si>
  <si>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</si>
  <si>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</si>
  <si>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</si>
  <si>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</si>
  <si>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</si>
  <si>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</si>
  <si>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</si>
  <si>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</si>
  <si>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</si>
  <si>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</si>
  <si>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</si>
  <si>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</si>
  <si>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</si>
  <si>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</si>
  <si>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</si>
  <si>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</si>
  <si>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</si>
  <si>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</si>
  <si>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</si>
  <si>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</si>
  <si>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</si>
  <si>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</si>
  <si>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</si>
  <si>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</si>
  <si>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</si>
  <si>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</si>
  <si>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</si>
  <si>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</si>
  <si>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</si>
  <si>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</si>
  <si>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</si>
  <si>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</si>
  <si>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</si>
  <si>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</si>
  <si>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</si>
  <si>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</si>
  <si>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</si>
  <si>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</si>
  <si>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</si>
  <si>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</si>
  <si>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</si>
  <si>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</si>
  <si>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</si>
  <si>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</si>
  <si>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</si>
  <si>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</si>
  <si>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</si>
  <si>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</si>
  <si>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</si>
  <si>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</si>
  <si>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</si>
  <si>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</si>
  <si>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</si>
  <si>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</si>
  <si>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</si>
  <si>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</si>
  <si>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</si>
  <si>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</si>
  <si>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</si>
  <si>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</si>
  <si>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</si>
  <si>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</si>
  <si>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</si>
  <si>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</si>
  <si>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</si>
  <si>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</si>
  <si>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</si>
  <si>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</si>
  <si>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</si>
  <si>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</si>
  <si>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</si>
  <si>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</si>
  <si>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</si>
  <si>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</si>
  <si>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</si>
  <si>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</si>
  <si>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</si>
  <si>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</si>
  <si>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</si>
  <si>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</si>
  <si>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</si>
  <si>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</si>
  <si>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</si>
  <si>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</si>
  <si>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</si>
  <si>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</si>
  <si>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</si>
  <si>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</si>
  <si>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</si>
  <si>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</si>
  <si>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</si>
  <si>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</si>
  <si>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</si>
  <si>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</si>
  <si>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</si>
  <si>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</si>
  <si>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</si>
  <si>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</si>
  <si>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</si>
  <si>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</si>
  <si>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</si>
  <si>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</si>
  <si>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</si>
  <si>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</si>
  <si>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</si>
  <si>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</si>
  <si>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</si>
  <si>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</si>
  <si>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</si>
  <si>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</si>
  <si>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</si>
  <si>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</si>
  <si>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</si>
  <si>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</si>
  <si>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</si>
  <si>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</si>
  <si>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</si>
  <si>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</si>
  <si>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</si>
  <si>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</si>
  <si>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</si>
  <si>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</si>
  <si>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</si>
  <si>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</si>
  <si>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</si>
  <si>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</si>
  <si>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</si>
  <si>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</si>
  <si>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</si>
  <si>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</si>
  <si>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</si>
  <si>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</si>
  <si>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</si>
  <si>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</si>
  <si>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</si>
  <si>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</si>
  <si>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</si>
  <si>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</si>
  <si>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</si>
  <si>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</si>
  <si>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</si>
  <si>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</si>
  <si>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</si>
  <si>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</si>
  <si>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</si>
  <si>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</si>
  <si>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</si>
  <si>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</si>
  <si>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</si>
  <si>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</si>
  <si>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</si>
  <si>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</si>
  <si>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</si>
  <si>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</si>
  <si>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</si>
  <si>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</si>
  <si>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</si>
  <si>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</si>
  <si>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</si>
  <si>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</si>
  <si>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</si>
  <si>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</si>
  <si>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</si>
  <si>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</si>
  <si>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</si>
  <si>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</si>
  <si>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</si>
  <si>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</si>
  <si>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</si>
  <si>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</si>
  <si>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</si>
  <si>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</si>
  <si>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</si>
  <si>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</si>
  <si>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</si>
  <si>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</si>
  <si>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</si>
  <si>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</si>
  <si>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</si>
  <si>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</si>
  <si>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</si>
  <si>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</si>
  <si>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</si>
  <si>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</si>
  <si>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</si>
  <si>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</si>
  <si>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</si>
  <si>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</si>
  <si>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</si>
  <si>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</si>
  <si>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</si>
  <si>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</si>
  <si>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</si>
  <si>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</si>
  <si>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</si>
  <si>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</si>
  <si>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</si>
  <si>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</si>
  <si>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</si>
  <si>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</si>
  <si>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</si>
  <si>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</si>
  <si>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</si>
  <si>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</si>
  <si>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</si>
  <si>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</si>
  <si>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</si>
  <si>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</si>
  <si>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</si>
  <si>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</si>
  <si>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</si>
  <si>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</si>
  <si>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</si>
  <si>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</si>
  <si>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</si>
  <si>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</si>
  <si>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</si>
  <si>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</si>
  <si>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</si>
  <si>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</si>
  <si>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</si>
  <si>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</si>
  <si>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</si>
  <si>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</si>
  <si>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</si>
  <si>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</si>
  <si>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</si>
  <si>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</si>
  <si>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</si>
  <si>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</si>
  <si>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</si>
  <si>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</si>
  <si>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</si>
  <si>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</si>
  <si>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</si>
  <si>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</si>
  <si>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</si>
  <si>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</si>
  <si>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</si>
  <si>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</si>
  <si>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</si>
  <si>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</si>
  <si>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</si>
  <si>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</si>
  <si>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</si>
  <si>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</si>
  <si>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</si>
  <si>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</si>
  <si>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</si>
  <si>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</si>
  <si>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</si>
  <si>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</si>
  <si>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</si>
  <si>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</si>
  <si>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</si>
  <si>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</si>
  <si>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</si>
  <si>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</si>
  <si>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</si>
  <si>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</si>
  <si>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</si>
  <si>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</si>
  <si>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</si>
  <si>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</si>
  <si>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</si>
  <si>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</si>
  <si>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</si>
  <si>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</si>
  <si>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</si>
  <si>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</si>
  <si>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</si>
  <si>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</si>
  <si>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</si>
  <si>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</si>
  <si>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</si>
  <si>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</si>
  <si>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</si>
  <si>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</si>
  <si>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</si>
  <si>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</si>
  <si>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</si>
  <si>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</si>
  <si>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</si>
  <si>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</si>
  <si>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</si>
  <si>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</si>
  <si>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</si>
  <si>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</si>
  <si>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</si>
  <si>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</si>
  <si>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</si>
  <si>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</si>
  <si>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</si>
  <si>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</si>
  <si>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</si>
  <si>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</si>
  <si>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</si>
  <si>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</si>
  <si>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</si>
  <si>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</si>
  <si>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</si>
  <si>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</si>
  <si>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</si>
  <si>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</si>
  <si>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</si>
  <si>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</si>
  <si>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</si>
  <si>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</si>
  <si>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</si>
  <si>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</si>
  <si>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</si>
  <si>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</si>
  <si>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</si>
  <si>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</si>
  <si>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</si>
  <si>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</si>
  <si>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</si>
  <si>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</si>
  <si>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</si>
  <si>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</si>
  <si>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</si>
  <si>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</si>
  <si>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</si>
  <si>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</si>
  <si>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</si>
  <si>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</si>
  <si>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</si>
  <si>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</si>
  <si>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</si>
  <si>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</si>
  <si>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</si>
  <si>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</si>
  <si>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</si>
  <si>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</si>
  <si>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</si>
  <si>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</si>
  <si>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</si>
  <si>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</si>
  <si>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</si>
  <si>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</si>
  <si>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</si>
  <si>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</si>
  <si>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</si>
  <si>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</si>
  <si>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</si>
  <si>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</si>
  <si>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</si>
  <si>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</si>
  <si>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</si>
  <si>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</si>
  <si>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</si>
  <si>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</si>
  <si>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</si>
  <si>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</si>
  <si>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</si>
  <si>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</si>
  <si>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</si>
  <si>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</si>
  <si>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</si>
  <si>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</si>
  <si>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</si>
  <si>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</si>
  <si>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</si>
  <si>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</si>
  <si>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</si>
  <si>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</si>
  <si>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</si>
  <si>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</si>
  <si>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</si>
  <si>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</si>
  <si>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</si>
  <si>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</si>
  <si>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</si>
  <si>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</si>
  <si>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</si>
  <si>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</si>
  <si>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</si>
  <si>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</si>
  <si>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</si>
  <si>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</si>
  <si>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</si>
  <si>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</si>
  <si>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</si>
  <si>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</si>
  <si>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</si>
  <si>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</si>
  <si>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</si>
  <si>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</si>
  <si>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</si>
  <si>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</si>
  <si>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</si>
  <si>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</si>
  <si>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</si>
  <si>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</si>
  <si>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</si>
  <si>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</si>
  <si>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</si>
  <si>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</si>
  <si>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</si>
  <si>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</si>
  <si>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</si>
  <si>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</si>
  <si>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</si>
  <si>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</si>
  <si>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</si>
  <si>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</si>
  <si>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</si>
  <si>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</si>
  <si>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</si>
  <si>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</si>
  <si>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</si>
  <si>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</si>
  <si>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</si>
  <si>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</si>
  <si>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</si>
  <si>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</si>
  <si>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</si>
  <si>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</si>
  <si>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</si>
  <si>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</si>
  <si>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</si>
  <si>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</si>
  <si>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</si>
  <si>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</si>
  <si>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</si>
  <si>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</si>
  <si>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</si>
  <si>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</si>
  <si>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</si>
  <si>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</si>
  <si>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</si>
  <si>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</si>
  <si>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</si>
  <si>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</si>
  <si>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</si>
  <si>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</si>
  <si>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</si>
  <si>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</si>
  <si>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</si>
  <si>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</si>
  <si>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</si>
  <si>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</si>
  <si>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</si>
  <si>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</si>
  <si>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</si>
  <si>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</si>
  <si>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</si>
  <si>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</si>
  <si>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</si>
  <si>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</si>
  <si>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</si>
  <si>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</si>
  <si>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</si>
  <si>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</si>
  <si>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</si>
  <si>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</si>
  <si>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</si>
  <si>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</si>
  <si>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</si>
  <si>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</si>
  <si>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</si>
  <si>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</si>
  <si>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</si>
  <si>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</si>
  <si>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</si>
  <si>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</si>
  <si>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</si>
  <si>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</si>
  <si>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</si>
  <si>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</si>
  <si>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</si>
  <si>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</si>
  <si>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</si>
  <si>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</si>
  <si>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</si>
  <si>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</si>
  <si>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</si>
  <si>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</si>
  <si>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</si>
  <si>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</si>
  <si>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</si>
  <si>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</si>
  <si>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</si>
  <si>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</si>
  <si>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</si>
  <si>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</si>
  <si>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</si>
  <si>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</si>
  <si>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</si>
  <si>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</si>
  <si>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</si>
  <si>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</si>
  <si>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</si>
  <si>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</si>
  <si>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</si>
  <si>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</si>
  <si>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</si>
  <si>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</si>
  <si>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</si>
  <si>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</si>
  <si>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</si>
  <si>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</si>
  <si>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</si>
  <si>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</si>
  <si>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</si>
  <si>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</si>
  <si>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</si>
  <si>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</si>
  <si>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</si>
  <si>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</si>
  <si>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</si>
  <si>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</si>
  <si>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</si>
  <si>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</si>
  <si>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</si>
  <si>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</si>
  <si>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</si>
  <si>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</si>
  <si>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</si>
  <si>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</si>
  <si>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</si>
  <si>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</si>
  <si>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</si>
  <si>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</si>
  <si>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</si>
  <si>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</si>
  <si>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</si>
  <si>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</si>
  <si>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</si>
  <si>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</si>
  <si>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</si>
  <si>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</si>
  <si>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</si>
  <si>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</si>
  <si>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</si>
  <si>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</si>
  <si>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</si>
  <si>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</si>
  <si>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</si>
  <si>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</si>
  <si>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</si>
  <si>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</si>
  <si>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</si>
  <si>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</si>
  <si>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</si>
  <si>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</si>
  <si>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</si>
  <si>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</si>
  <si>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</si>
  <si>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</si>
  <si>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</si>
  <si>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</si>
  <si>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</si>
  <si>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</si>
  <si>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</si>
  <si>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</si>
  <si>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</si>
  <si>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</si>
  <si>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</si>
  <si>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</si>
  <si>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</si>
  <si>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</si>
  <si>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</si>
  <si>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</si>
  <si>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</si>
  <si>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</si>
  <si>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</si>
  <si>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</si>
  <si>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</si>
  <si>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</si>
  <si>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</si>
  <si>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</si>
  <si>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</si>
  <si>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</si>
  <si>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</si>
  <si>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</si>
  <si>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</si>
  <si>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</si>
  <si>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</si>
  <si>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</si>
  <si>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</si>
  <si>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</si>
  <si>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</si>
  <si>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</si>
  <si>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</si>
  <si>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</si>
  <si>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</si>
  <si>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</si>
  <si>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</si>
  <si>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</si>
  <si>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</si>
  <si>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</si>
  <si>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</si>
  <si>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</si>
  <si>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</si>
  <si>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</si>
  <si>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</si>
  <si>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</si>
  <si>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</si>
  <si>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</si>
  <si>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</si>
  <si>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</si>
  <si>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</si>
  <si>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</si>
  <si>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</si>
  <si>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</si>
  <si>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</si>
  <si>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</si>
  <si>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</si>
  <si>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</si>
  <si>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</si>
  <si>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</si>
  <si>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</si>
  <si>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</si>
  <si>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</si>
  <si>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</si>
  <si>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</si>
  <si>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</si>
  <si>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</si>
  <si>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</si>
  <si>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</si>
  <si>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</si>
  <si>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</si>
  <si>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</si>
  <si>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</si>
  <si>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</si>
  <si>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</si>
  <si>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</si>
  <si>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</si>
  <si>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</si>
  <si>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</si>
  <si>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</si>
  <si>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</si>
  <si>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</si>
  <si>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</si>
  <si>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</si>
  <si>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</si>
  <si>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</si>
  <si>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</si>
  <si>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</si>
  <si>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</si>
  <si>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</si>
  <si>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</si>
  <si>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</si>
  <si>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</si>
  <si>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</si>
  <si>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</si>
  <si>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</si>
  <si>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</si>
  <si>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</si>
  <si>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</si>
  <si>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</si>
  <si>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</si>
  <si>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</si>
  <si>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</si>
  <si>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</si>
  <si>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</si>
  <si>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</si>
  <si>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</si>
  <si>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</si>
  <si>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</si>
  <si>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</si>
  <si>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</si>
  <si>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</si>
  <si>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</si>
  <si>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</si>
  <si>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</si>
  <si>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</si>
  <si>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</si>
  <si>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</si>
  <si>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</si>
  <si>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</si>
  <si>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</si>
  <si>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</si>
  <si>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</si>
  <si>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</si>
  <si>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</si>
  <si>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</si>
  <si>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</si>
  <si>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</si>
  <si>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</si>
  <si>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</si>
  <si>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</si>
  <si>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</si>
  <si>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</si>
  <si>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</si>
  <si>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</si>
  <si>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</si>
  <si>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</si>
  <si>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</si>
  <si>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</si>
  <si>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</si>
  <si>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</si>
  <si>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</si>
  <si>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</si>
  <si>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</si>
  <si>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</si>
  <si>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</si>
  <si>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</si>
  <si>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</si>
  <si>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</si>
  <si>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</si>
  <si>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</si>
  <si>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</si>
  <si>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</si>
  <si>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</si>
  <si>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</si>
  <si>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</si>
  <si>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</si>
  <si>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</si>
  <si>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</si>
  <si>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</si>
  <si>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</si>
  <si>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</si>
  <si>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</si>
  <si>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</si>
  <si>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</si>
  <si>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</si>
  <si>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</si>
  <si>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</si>
  <si>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</si>
  <si>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</si>
  <si>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</si>
  <si>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</si>
  <si>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</si>
  <si>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</si>
  <si>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</si>
  <si>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</si>
  <si>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</si>
  <si>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</si>
  <si>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</si>
  <si>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</si>
  <si>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</si>
  <si>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</si>
  <si>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</si>
  <si>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</si>
  <si>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</si>
  <si>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</si>
  <si>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</si>
  <si>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</si>
  <si>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</si>
  <si>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</si>
  <si>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</si>
  <si>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</si>
  <si>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</si>
  <si>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</si>
  <si>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</si>
  <si>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</si>
  <si>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</si>
  <si>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</si>
  <si>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</si>
  <si>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</si>
  <si>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</si>
  <si>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</si>
  <si>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</si>
  <si>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</si>
  <si>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</si>
  <si>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</si>
  <si>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</si>
  <si>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</si>
  <si>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</si>
  <si>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</si>
  <si>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</si>
  <si>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</si>
  <si>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</si>
  <si>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</si>
  <si>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</si>
  <si>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</si>
  <si>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</si>
  <si>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</si>
  <si>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</si>
  <si>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</si>
  <si>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</si>
  <si>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</si>
  <si>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</si>
  <si>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</si>
  <si>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</si>
  <si>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</si>
  <si>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</si>
  <si>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</si>
  <si>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</si>
  <si>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</si>
  <si>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</si>
  <si>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</si>
  <si>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</si>
  <si>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</si>
  <si>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</si>
  <si>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</si>
  <si>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</si>
  <si>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</si>
  <si>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</si>
  <si>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</si>
  <si>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</si>
  <si>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</si>
  <si>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</si>
  <si>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</si>
  <si>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</si>
  <si>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</si>
  <si>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</si>
  <si>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</si>
  <si>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</si>
  <si>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</si>
  <si>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</si>
  <si>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</si>
  <si>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</si>
  <si>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</si>
  <si>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</si>
  <si>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</si>
  <si>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</si>
  <si>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</si>
  <si>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</si>
  <si>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</si>
  <si>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</si>
  <si>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</si>
  <si>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</si>
  <si>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</si>
  <si>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</si>
  <si>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</si>
  <si>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</si>
  <si>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</si>
  <si>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</si>
  <si>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</si>
  <si>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</si>
  <si>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</si>
  <si>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</si>
  <si>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</si>
  <si>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</si>
  <si>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</si>
  <si>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</si>
  <si>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</si>
  <si>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</si>
  <si>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</si>
  <si>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</si>
  <si>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</si>
  <si>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</si>
  <si>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</si>
  <si>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</si>
  <si>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</si>
  <si>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</si>
  <si>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</si>
  <si>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</si>
  <si>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</si>
  <si>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</si>
  <si>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</si>
  <si>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</si>
  <si>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</si>
  <si>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</si>
  <si>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</si>
  <si>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</si>
  <si>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</si>
  <si>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</si>
  <si>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</si>
  <si>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</si>
  <si>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</si>
  <si>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</si>
  <si>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</si>
  <si>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</si>
  <si>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</si>
  <si>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</si>
  <si>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</si>
  <si>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</si>
  <si>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</si>
  <si>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</si>
  <si>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</si>
  <si>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</si>
  <si>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</si>
  <si>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</si>
  <si>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</si>
  <si>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</si>
  <si>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</si>
  <si>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</si>
  <si>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</si>
  <si>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</si>
  <si>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</si>
  <si>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</si>
  <si>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</si>
  <si>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</si>
  <si>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</si>
  <si>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</si>
  <si>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</si>
  <si>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</si>
  <si>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</si>
  <si>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</si>
  <si>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</si>
  <si>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</si>
  <si>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</si>
  <si>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</si>
  <si>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</si>
  <si>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</si>
  <si>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</si>
  <si>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</si>
  <si>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</si>
  <si>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</si>
  <si>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</si>
  <si>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</si>
  <si>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</si>
  <si>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</si>
  <si>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</si>
  <si>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</si>
  <si>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</si>
  <si>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</si>
  <si>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</si>
  <si>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</si>
  <si>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</si>
  <si>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</si>
  <si>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</si>
  <si>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</si>
  <si>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</si>
  <si>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</si>
  <si>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</si>
  <si>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</si>
  <si>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</si>
  <si>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</si>
  <si>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</si>
  <si>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</si>
  <si>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</si>
  <si>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</si>
  <si>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</si>
  <si>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</si>
  <si>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</si>
  <si>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</si>
  <si>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</si>
  <si>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</si>
  <si>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</si>
  <si>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</si>
  <si>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</si>
  <si>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</si>
  <si>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</si>
  <si>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</si>
  <si>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</si>
  <si>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</si>
  <si>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</si>
  <si>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</si>
  <si>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</si>
  <si>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</si>
  <si>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</si>
  <si>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</si>
  <si>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</si>
  <si>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</si>
  <si>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</si>
  <si>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</si>
  <si>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</si>
  <si>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</si>
  <si>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</si>
  <si>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</si>
  <si>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</si>
  <si>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</si>
  <si>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</si>
  <si>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</si>
  <si>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</si>
  <si>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</si>
  <si>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</si>
  <si>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</si>
  <si>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</si>
  <si>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</si>
  <si>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</si>
  <si>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</si>
  <si>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</si>
  <si>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</si>
  <si>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</si>
  <si>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</si>
  <si>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</si>
  <si>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</si>
  <si>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</si>
  <si>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</si>
  <si>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</si>
  <si>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</si>
  <si>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</si>
  <si>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</si>
  <si>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</si>
  <si>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</si>
  <si>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</si>
  <si>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</si>
  <si>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</si>
  <si>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</si>
  <si>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</si>
  <si>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</si>
  <si>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</si>
  <si>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</si>
  <si>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</si>
  <si>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</si>
  <si>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</si>
  <si>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</si>
  <si>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</si>
  <si>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</si>
  <si>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</si>
  <si>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</si>
  <si>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</si>
  <si>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</si>
  <si>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</si>
  <si>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</si>
  <si>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</si>
  <si>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</si>
  <si>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</si>
  <si>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</si>
  <si>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</si>
  <si>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</si>
  <si>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</si>
  <si>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</si>
  <si>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</si>
  <si>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</si>
  <si>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</si>
  <si>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</si>
  <si>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</si>
  <si>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</si>
  <si>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</si>
  <si>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</si>
  <si>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</si>
  <si>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</si>
  <si>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</si>
  <si>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</si>
  <si>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</si>
  <si>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</si>
  <si>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</si>
  <si>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</si>
  <si>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</si>
  <si>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</si>
  <si>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</si>
  <si>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</si>
  <si>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</si>
  <si>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</si>
  <si>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</si>
  <si>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</si>
  <si>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</si>
  <si>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</si>
  <si>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</si>
  <si>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</si>
  <si>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</si>
  <si>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</si>
  <si>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</si>
  <si>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</si>
  <si>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</si>
  <si>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</si>
  <si>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</si>
  <si>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</si>
  <si>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</si>
  <si>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</si>
  <si>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</si>
  <si>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</si>
  <si>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</si>
  <si>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</si>
  <si>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</si>
  <si>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</si>
  <si>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</si>
  <si>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</si>
  <si>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</si>
  <si>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</si>
  <si>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</si>
  <si>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</si>
  <si>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</si>
  <si>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</si>
  <si>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</si>
  <si>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</si>
  <si>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</si>
  <si>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</si>
  <si>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</si>
  <si>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</si>
  <si>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</si>
  <si>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</si>
  <si>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</si>
  <si>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</si>
  <si>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</si>
  <si>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</si>
  <si>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</si>
  <si>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</si>
  <si>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</si>
  <si>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</si>
  <si>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</si>
  <si>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</si>
  <si>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</si>
  <si>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</si>
  <si>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</si>
  <si>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</si>
  <si>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</si>
  <si>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</si>
  <si>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</si>
  <si>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</si>
  <si>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</si>
  <si>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</si>
  <si>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</si>
  <si>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</si>
  <si>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</si>
  <si>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</si>
  <si>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</si>
  <si>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</si>
  <si>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</si>
  <si>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</si>
  <si>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</si>
  <si>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</si>
  <si>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</si>
  <si>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</si>
  <si>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</si>
  <si>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</si>
  <si>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</si>
  <si>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</si>
  <si>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</si>
  <si>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</si>
  <si>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</si>
  <si>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</si>
  <si>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</si>
  <si>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</si>
  <si>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</si>
  <si>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</si>
  <si>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</si>
  <si>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</si>
  <si>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</si>
  <si>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</si>
  <si>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</si>
  <si>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</si>
  <si>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</si>
  <si>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</si>
  <si>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</si>
  <si>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</si>
  <si>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</si>
  <si>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</si>
  <si>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</si>
  <si>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</si>
  <si>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</si>
  <si>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</si>
  <si>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</si>
  <si>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</si>
  <si>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</si>
  <si>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</si>
  <si>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</si>
  <si>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</si>
  <si>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</si>
  <si>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</si>
  <si>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</si>
  <si>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</si>
  <si>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</si>
  <si>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</si>
  <si>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</si>
  <si>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</si>
  <si>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</si>
  <si>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</si>
  <si>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</si>
  <si>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</si>
  <si>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</si>
  <si>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</si>
  <si>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</si>
  <si>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</si>
  <si>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</si>
  <si>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</si>
  <si>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</si>
  <si>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</si>
  <si>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</si>
  <si>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</si>
  <si>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</si>
  <si>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</si>
  <si>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</si>
  <si>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</si>
  <si>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</si>
  <si>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</si>
  <si>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</si>
  <si>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</si>
  <si>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</si>
  <si>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</si>
  <si>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</si>
  <si>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</si>
  <si>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</si>
  <si>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</si>
  <si>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</si>
  <si>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</si>
  <si>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</si>
  <si>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</si>
  <si>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</si>
  <si>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</si>
  <si>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</si>
  <si>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</si>
  <si>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</si>
  <si>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</si>
  <si>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</si>
  <si>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</si>
  <si>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</si>
  <si>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</si>
  <si>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</si>
  <si>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</si>
  <si>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</si>
  <si>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</si>
  <si>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</si>
  <si>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</si>
  <si>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</si>
  <si>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</si>
  <si>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</si>
  <si>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</si>
  <si>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</si>
  <si>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</si>
  <si>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</si>
  <si>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</si>
  <si>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</si>
  <si>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</si>
  <si>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</si>
  <si>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</si>
  <si>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</si>
  <si>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</si>
  <si>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</si>
  <si>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</si>
  <si>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</si>
  <si>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</si>
  <si>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</si>
  <si>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</si>
  <si>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</si>
  <si>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</si>
  <si>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</si>
  <si>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</si>
  <si>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</si>
  <si>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</si>
  <si>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</si>
  <si>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</si>
  <si>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</si>
  <si>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</si>
  <si>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</si>
  <si>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</si>
  <si>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</si>
  <si>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</si>
  <si>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</si>
  <si>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</si>
  <si>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</si>
  <si>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</si>
  <si>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</si>
  <si>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</si>
  <si>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</si>
  <si>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</si>
  <si>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</si>
  <si>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</si>
  <si>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</si>
  <si>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</si>
  <si>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</si>
  <si>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</si>
  <si>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</si>
  <si>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</si>
  <si>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</si>
  <si>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</si>
  <si>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</si>
  <si>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</si>
  <si>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</si>
  <si>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</si>
  <si>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</si>
  <si>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</si>
  <si>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</si>
  <si>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</si>
  <si>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</si>
  <si>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</si>
  <si>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</si>
  <si>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</si>
  <si>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</si>
  <si>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</si>
  <si>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</si>
  <si>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</si>
  <si>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</si>
  <si>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</si>
  <si>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</si>
  <si>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</si>
  <si>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</si>
  <si>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</si>
  <si>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</si>
  <si>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</si>
  <si>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</si>
  <si>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</si>
  <si>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</si>
  <si>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</si>
  <si>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</si>
  <si>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</si>
  <si>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</si>
  <si>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</si>
  <si>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</si>
  <si>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</si>
  <si>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</si>
  <si>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</si>
  <si>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</si>
  <si>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</si>
  <si>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</si>
  <si>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</si>
  <si>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</si>
  <si>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</si>
  <si>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</si>
  <si>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</si>
  <si>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</si>
  <si>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</si>
  <si>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</si>
  <si>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</si>
  <si>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</si>
  <si>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</si>
  <si>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</si>
  <si>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</si>
  <si>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</si>
  <si>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</si>
  <si>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</si>
  <si>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</si>
  <si>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</si>
  <si>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</si>
  <si>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</si>
  <si>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</si>
  <si>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</si>
  <si>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</si>
  <si>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</si>
  <si>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</si>
  <si>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</si>
  <si>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</si>
  <si>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</si>
  <si>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</si>
  <si>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</si>
  <si>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</si>
  <si>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</si>
  <si>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</si>
  <si>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</si>
  <si>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</si>
  <si>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</si>
  <si>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</si>
  <si>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</si>
  <si>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</si>
  <si>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</si>
  <si>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</si>
  <si>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</si>
  <si>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</si>
  <si>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</si>
  <si>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</si>
  <si>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</si>
  <si>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</si>
  <si>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</si>
  <si>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</si>
  <si>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</si>
  <si>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</si>
  <si>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</si>
  <si>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</si>
  <si>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</si>
  <si>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</si>
  <si>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</si>
  <si>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</si>
  <si>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</si>
  <si>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</si>
  <si>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</si>
  <si>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</si>
  <si>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</si>
  <si>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</si>
  <si>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</si>
  <si>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</si>
  <si>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</si>
  <si>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</si>
  <si>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</si>
  <si>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</si>
  <si>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</si>
  <si>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</si>
  <si>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</si>
  <si>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</si>
  <si>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</si>
  <si>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</si>
  <si>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</si>
  <si>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</si>
  <si>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</si>
  <si>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</si>
  <si>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</si>
  <si>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</si>
  <si>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</si>
  <si>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</si>
  <si>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</si>
  <si>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</si>
  <si>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</si>
  <si>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</si>
  <si>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</si>
  <si>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</si>
  <si>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</si>
  <si>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</si>
  <si>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</si>
  <si>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</si>
  <si>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</si>
  <si>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</si>
  <si>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</si>
  <si>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</si>
  <si>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</si>
  <si>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</si>
  <si>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</si>
  <si>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</si>
  <si>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</si>
  <si>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</si>
  <si>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</si>
  <si>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</si>
  <si>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</si>
  <si>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</si>
  <si>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</si>
  <si>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</si>
  <si>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</si>
  <si>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</si>
  <si>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</si>
  <si>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</si>
  <si>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</si>
  <si>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</si>
  <si>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</si>
  <si>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</si>
  <si>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</si>
  <si>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</si>
  <si>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</si>
  <si>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</si>
  <si>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</si>
  <si>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</si>
  <si>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</si>
  <si>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</si>
  <si>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</si>
  <si>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</si>
  <si>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</si>
  <si>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</si>
  <si>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</si>
  <si>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</si>
  <si>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</si>
  <si>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</si>
  <si>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</si>
  <si>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</si>
  <si>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</si>
  <si>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</si>
  <si>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</si>
  <si>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</si>
  <si>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</si>
  <si>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</si>
  <si>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</si>
  <si>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</si>
  <si>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</si>
  <si>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</si>
  <si>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</si>
  <si>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</si>
  <si>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</si>
  <si>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</si>
  <si>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</si>
  <si>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</si>
  <si>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</si>
  <si>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</si>
  <si>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</si>
  <si>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</si>
  <si>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</si>
  <si>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</si>
  <si>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</si>
  <si>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</si>
  <si>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</si>
  <si>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</si>
  <si>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</si>
  <si>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</si>
  <si>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</si>
  <si>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</si>
  <si>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</si>
  <si>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</si>
  <si>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</si>
  <si>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</si>
  <si>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</si>
  <si>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</si>
  <si>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</si>
  <si>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</si>
  <si>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</si>
  <si>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</si>
  <si>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</si>
  <si>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</si>
  <si>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</si>
  <si>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</si>
  <si>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</si>
  <si>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</si>
  <si>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</si>
  <si>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</si>
  <si>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</si>
  <si>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</si>
  <si>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</si>
  <si>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</si>
  <si>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</si>
  <si>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</si>
  <si>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</si>
  <si>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</si>
  <si>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</si>
  <si>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</si>
  <si>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</si>
  <si>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</si>
  <si>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</si>
  <si>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</si>
  <si>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</si>
  <si>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</si>
  <si>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</si>
  <si>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</si>
  <si>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</si>
  <si>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</si>
  <si>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</si>
  <si>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</si>
  <si>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</si>
  <si>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</si>
  <si>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</si>
  <si>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</si>
  <si>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</si>
  <si>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</si>
  <si>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</si>
  <si>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</si>
  <si>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</si>
  <si>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</si>
  <si>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</si>
  <si>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</si>
  <si>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</si>
  <si>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</si>
  <si>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</si>
  <si>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</si>
  <si>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</si>
  <si>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</si>
  <si>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</si>
  <si>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</si>
  <si>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</si>
  <si>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</si>
  <si>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</si>
  <si>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</si>
  <si>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</si>
  <si>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</si>
  <si>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</si>
  <si>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</si>
  <si>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</si>
  <si>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</si>
  <si>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</si>
  <si>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</si>
  <si>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</si>
  <si>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</si>
  <si>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</si>
  <si>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</si>
  <si>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</si>
  <si>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</si>
  <si>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</si>
  <si>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</si>
  <si>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</si>
  <si>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</si>
  <si>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</si>
  <si>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</si>
  <si>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</si>
  <si>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</si>
  <si>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</si>
  <si>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</si>
  <si>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</si>
  <si>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</si>
  <si>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</si>
  <si>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</si>
  <si>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</si>
  <si>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</si>
  <si>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</si>
  <si>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</si>
  <si>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</si>
  <si>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</si>
  <si>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</si>
  <si>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</si>
  <si>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</si>
  <si>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</si>
  <si>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</si>
  <si>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</si>
  <si>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</si>
  <si>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</si>
  <si>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</si>
  <si>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</si>
  <si>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</si>
  <si>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</si>
  <si>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</si>
  <si>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</si>
  <si>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</si>
  <si>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</si>
  <si>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</si>
  <si>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</si>
  <si>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</si>
  <si>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</si>
  <si>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</si>
  <si>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</si>
  <si>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</si>
  <si>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</si>
  <si>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</si>
  <si>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</si>
  <si>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</si>
  <si>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</si>
  <si>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</si>
  <si>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</si>
  <si>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</si>
  <si>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</si>
  <si>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</si>
  <si>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</si>
  <si>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</si>
  <si>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</si>
  <si>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</si>
  <si>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</si>
  <si>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</si>
  <si>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</si>
  <si>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</si>
  <si>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</si>
  <si>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</si>
  <si>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</si>
  <si>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</si>
  <si>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</si>
  <si>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</si>
  <si>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</si>
  <si>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</si>
  <si>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</si>
  <si>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</si>
  <si>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</si>
  <si>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</si>
  <si>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</si>
  <si>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</si>
  <si>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</si>
  <si>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</si>
  <si>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</si>
  <si>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</si>
  <si>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</si>
  <si>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</si>
  <si>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</si>
  <si>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</si>
  <si>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</si>
  <si>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</si>
  <si>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</si>
  <si>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</si>
  <si>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</si>
  <si>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</si>
  <si>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</si>
  <si>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</si>
  <si>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</si>
  <si>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</si>
  <si>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</si>
  <si>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</si>
  <si>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</si>
  <si>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</si>
  <si>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</si>
  <si>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</si>
  <si>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</si>
  <si>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</si>
  <si>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</si>
  <si>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</si>
  <si>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</si>
  <si>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</si>
  <si>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</si>
  <si>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</si>
  <si>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</si>
  <si>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</si>
  <si>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</si>
  <si>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</si>
  <si>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</si>
  <si>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</si>
  <si>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</si>
  <si>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</si>
  <si>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</si>
  <si>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</si>
  <si>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</si>
  <si>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</si>
  <si>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</si>
  <si>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</si>
  <si>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</si>
  <si>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</si>
  <si>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</si>
  <si>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</si>
  <si>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</si>
  <si>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</si>
  <si>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</si>
  <si>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</si>
  <si>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</si>
  <si>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</si>
  <si>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</si>
  <si>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</si>
  <si>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</si>
  <si>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</si>
  <si>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</si>
  <si>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</si>
  <si>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</si>
  <si>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</si>
  <si>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</si>
  <si>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</si>
  <si>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</si>
  <si>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</si>
  <si>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</si>
  <si>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</si>
  <si>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</si>
  <si>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</si>
  <si>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</si>
  <si>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</si>
  <si>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</si>
  <si>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</si>
  <si>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</si>
  <si>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</si>
  <si>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</si>
  <si>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</si>
  <si>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</si>
  <si>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</si>
  <si>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</si>
  <si>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</si>
  <si>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</si>
  <si>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</si>
  <si>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</si>
  <si>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</si>
  <si>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</si>
  <si>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</si>
  <si>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</si>
  <si>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</si>
  <si>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</si>
  <si>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</si>
  <si>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</si>
  <si>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</si>
  <si>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</si>
  <si>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</si>
  <si>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</si>
  <si>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</si>
  <si>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</si>
  <si>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</si>
  <si>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</si>
  <si>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</si>
  <si>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</si>
  <si>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</si>
  <si>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</si>
  <si>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</si>
  <si>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</si>
  <si>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</si>
  <si>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</si>
  <si>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</si>
  <si>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</si>
  <si>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</si>
  <si>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</si>
  <si>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</si>
  <si>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</si>
  <si>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</si>
  <si>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</si>
  <si>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</si>
  <si>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</si>
  <si>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</si>
  <si>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</si>
  <si>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</si>
  <si>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</si>
  <si>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</si>
  <si>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</si>
  <si>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</si>
  <si>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</si>
  <si>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</si>
  <si>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</si>
  <si>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</si>
  <si>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</si>
  <si>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</si>
  <si>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</si>
  <si>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</si>
  <si>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</si>
  <si>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</si>
  <si>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</si>
  <si>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</si>
  <si>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</si>
  <si>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</si>
  <si>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</si>
  <si>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</si>
  <si>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</si>
  <si>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</si>
  <si>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</si>
  <si>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</si>
  <si>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</si>
  <si>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</si>
  <si>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</si>
  <si>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</si>
  <si>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</si>
  <si>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</si>
  <si>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</si>
  <si>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</si>
  <si>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</si>
  <si>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</si>
  <si>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</si>
  <si>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</si>
  <si>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</si>
  <si>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</si>
  <si>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</si>
  <si>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</si>
  <si>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</si>
  <si>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</si>
  <si>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</si>
  <si>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</si>
  <si>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</si>
  <si>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</si>
  <si>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</si>
  <si>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</si>
  <si>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</si>
  <si>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</si>
  <si>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</si>
  <si>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</si>
  <si>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</si>
  <si>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</si>
  <si>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</si>
  <si>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</si>
  <si>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</si>
  <si>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</si>
  <si>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</si>
  <si>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</si>
  <si>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</si>
  <si>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</si>
  <si>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</si>
  <si>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</si>
  <si>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</si>
  <si>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</si>
  <si>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</si>
  <si>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</si>
  <si>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</si>
  <si>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</si>
  <si>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</si>
  <si>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</si>
  <si>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</si>
  <si>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</si>
  <si>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</si>
  <si>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</si>
  <si>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</si>
  <si>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</si>
  <si>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</si>
  <si>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</si>
  <si>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</si>
  <si>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</si>
  <si>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</si>
  <si>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</si>
  <si>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</si>
  <si>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</si>
  <si>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</si>
  <si>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</si>
  <si>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</si>
  <si>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</si>
  <si>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</si>
  <si>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</si>
  <si>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</si>
  <si>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</si>
  <si>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</si>
  <si>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</si>
  <si>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</si>
  <si>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</si>
  <si>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</si>
  <si>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</si>
  <si>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</si>
  <si>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</si>
  <si>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</si>
  <si>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</si>
  <si>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</si>
  <si>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</si>
  <si>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</si>
  <si>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</si>
  <si>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</si>
  <si>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</si>
  <si>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</si>
  <si>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</si>
  <si>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</si>
  <si>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</si>
  <si>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</si>
  <si>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</si>
  <si>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</si>
  <si>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</si>
  <si>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</si>
  <si>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</si>
  <si>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</si>
  <si>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</si>
  <si>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</si>
  <si>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</si>
  <si>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</si>
  <si>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</si>
  <si>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</si>
  <si>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</si>
  <si>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</si>
  <si>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</si>
  <si>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</si>
  <si>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</si>
  <si>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</si>
  <si>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</si>
  <si>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</si>
  <si>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</si>
  <si>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</si>
  <si>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</si>
  <si>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</si>
  <si>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</si>
  <si>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</si>
  <si>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</si>
  <si>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</si>
  <si>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</si>
  <si>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</si>
  <si>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</si>
  <si>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</si>
  <si>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</si>
  <si>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</si>
  <si>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</si>
  <si>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</si>
  <si>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</si>
  <si>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</si>
  <si>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</si>
  <si>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</si>
  <si>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</si>
  <si>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</si>
  <si>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</si>
  <si>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</si>
  <si>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</si>
  <si>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</si>
  <si>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</si>
  <si>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</si>
  <si>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</si>
  <si>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</si>
  <si>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</si>
  <si>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</si>
  <si>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</si>
  <si>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</si>
  <si>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</si>
  <si>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</si>
  <si>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</si>
  <si>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</si>
  <si>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</si>
  <si>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</si>
  <si>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</si>
  <si>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</si>
  <si>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</si>
  <si>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</si>
  <si>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</si>
  <si>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</si>
  <si>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</si>
  <si>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</si>
  <si>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</si>
  <si>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</si>
  <si>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</si>
  <si>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</si>
  <si>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</si>
  <si>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</si>
  <si>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</si>
  <si>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</si>
  <si>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</si>
  <si>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</si>
  <si>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</si>
  <si>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</si>
  <si>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</si>
  <si>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</si>
  <si>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</si>
  <si>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</si>
  <si>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</si>
  <si>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</si>
  <si>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</si>
  <si>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</si>
  <si>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</si>
  <si>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</si>
  <si>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</si>
  <si>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</si>
  <si>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</si>
  <si>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</si>
  <si>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</si>
  <si>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</si>
  <si>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</si>
  <si>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</si>
  <si>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</si>
  <si>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</si>
  <si>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</si>
  <si>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</si>
  <si>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</si>
  <si>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</si>
  <si>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</si>
  <si>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</si>
  <si>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</si>
  <si>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</si>
  <si>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</si>
  <si>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</si>
  <si>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</si>
  <si>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</si>
  <si>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</si>
  <si>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</si>
  <si>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</si>
  <si>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</si>
  <si>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</si>
  <si>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</si>
  <si>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</si>
  <si>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</si>
  <si>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</si>
  <si>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</si>
  <si>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</si>
  <si>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</si>
  <si>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</si>
  <si>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</si>
  <si>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</si>
  <si>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</si>
  <si>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</si>
  <si>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</si>
  <si>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</si>
  <si>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</si>
  <si>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</si>
  <si>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</si>
  <si>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</si>
  <si>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</si>
  <si>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</si>
  <si>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</si>
  <si>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</si>
  <si>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</si>
  <si>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</si>
  <si>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</si>
  <si>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</si>
  <si>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</si>
  <si>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</si>
  <si>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</si>
  <si>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</si>
  <si>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</si>
  <si>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</si>
  <si>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</si>
  <si>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</si>
  <si>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</si>
  <si>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</si>
  <si>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</si>
  <si>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</si>
  <si>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</si>
  <si>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</si>
  <si>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</si>
  <si>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</si>
  <si>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</si>
  <si>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</si>
  <si>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</si>
  <si>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</si>
  <si>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</si>
  <si>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</si>
  <si>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</si>
  <si>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</si>
  <si>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</si>
  <si>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</si>
  <si>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</si>
  <si>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</si>
  <si>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</si>
  <si>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</si>
  <si>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</si>
  <si>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</si>
  <si>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</si>
  <si>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</si>
  <si>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</si>
  <si>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</si>
  <si>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</si>
  <si>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</si>
  <si>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</si>
  <si>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</si>
  <si>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</si>
  <si>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</si>
  <si>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</si>
  <si>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</si>
  <si>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</si>
  <si>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</si>
  <si>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</si>
  <si>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</si>
  <si>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</si>
  <si>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</si>
  <si>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</si>
  <si>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</si>
  <si>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</si>
  <si>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</si>
  <si>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</si>
  <si>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</si>
  <si>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</si>
  <si>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</si>
  <si>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</si>
  <si>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</si>
  <si>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</si>
  <si>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</si>
  <si>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</si>
  <si>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</si>
  <si>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</si>
  <si>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</si>
  <si>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</si>
  <si>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</si>
  <si>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</si>
  <si>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</si>
  <si>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</si>
  <si>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</si>
  <si>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</si>
  <si>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</si>
  <si>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</si>
  <si>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</si>
  <si>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</si>
  <si>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</si>
  <si>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</si>
  <si>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</si>
  <si>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</si>
  <si>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</si>
  <si>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</si>
  <si>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</si>
  <si>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</si>
  <si>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</si>
  <si>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</si>
  <si>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</si>
  <si>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</si>
  <si>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</si>
  <si>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</si>
  <si>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</si>
  <si>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</si>
  <si>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</si>
  <si>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</si>
  <si>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</si>
  <si>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</si>
  <si>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</si>
  <si>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</si>
  <si>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</si>
  <si>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</si>
  <si>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</si>
  <si>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</si>
  <si>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</si>
  <si>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</si>
  <si>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</si>
  <si>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</si>
  <si>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</si>
  <si>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</si>
  <si>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</si>
  <si>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</si>
  <si>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</si>
  <si>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</si>
  <si>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</si>
  <si>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</si>
  <si>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</si>
  <si>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</si>
  <si>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</si>
  <si>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</si>
  <si>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</si>
  <si>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</si>
  <si>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</si>
  <si>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</si>
  <si>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</si>
  <si>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</si>
  <si>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</si>
  <si>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</si>
  <si>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</si>
  <si>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</si>
  <si>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</si>
  <si>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</si>
  <si>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</si>
  <si>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</si>
  <si>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</si>
  <si>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</si>
  <si>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</si>
  <si>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</si>
  <si>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</si>
  <si>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</si>
  <si>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</si>
  <si>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</si>
  <si>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</si>
  <si>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</si>
  <si>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</si>
  <si>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</si>
  <si>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</si>
  <si>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</si>
  <si>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</si>
  <si>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</si>
  <si>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</si>
  <si>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</si>
  <si>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</si>
  <si>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</si>
  <si>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</si>
  <si>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</si>
  <si>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</si>
  <si>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</si>
  <si>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</si>
  <si>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</si>
  <si>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</si>
  <si>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</si>
  <si>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</si>
  <si>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</si>
  <si>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</si>
  <si>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</si>
  <si>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</si>
  <si>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</si>
  <si>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</si>
  <si>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</si>
  <si>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</si>
  <si>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</si>
  <si>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</si>
  <si>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</si>
  <si>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</si>
  <si>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</si>
  <si>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</si>
  <si>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</si>
  <si>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</si>
  <si>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</si>
  <si>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</si>
  <si>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</si>
  <si>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</si>
  <si>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</si>
  <si>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</si>
  <si>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</si>
  <si>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</si>
  <si>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</si>
  <si>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</si>
  <si>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</si>
  <si>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</si>
  <si>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</si>
  <si>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</si>
  <si>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</si>
  <si>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</si>
  <si>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</si>
  <si>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</si>
  <si>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</si>
  <si>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</si>
  <si>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</si>
  <si>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</si>
  <si>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</si>
  <si>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</si>
  <si>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</si>
  <si>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</si>
  <si>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</si>
  <si>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</si>
  <si>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</si>
  <si>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</si>
  <si>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</si>
  <si>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</si>
  <si>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</si>
  <si>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</si>
  <si>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</si>
  <si>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</si>
  <si>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</si>
  <si>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</si>
  <si>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</si>
  <si>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</si>
  <si>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</si>
  <si>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</si>
  <si>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</si>
  <si>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</si>
  <si>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</si>
  <si>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</si>
  <si>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</si>
  <si>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</si>
  <si>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</si>
  <si>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</si>
  <si>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</si>
  <si>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</si>
  <si>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</si>
  <si>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</si>
  <si>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</si>
  <si>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</si>
  <si>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</si>
  <si>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</si>
  <si>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</si>
  <si>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</si>
  <si>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</si>
  <si>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</si>
  <si>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</si>
  <si>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</si>
  <si>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</si>
  <si>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</si>
  <si>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</si>
  <si>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</si>
  <si>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</si>
  <si>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</si>
  <si>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</si>
  <si>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</si>
  <si>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</si>
  <si>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</si>
  <si>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</si>
  <si>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</si>
  <si>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</si>
  <si>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</si>
  <si>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</si>
  <si>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</si>
  <si>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</si>
  <si>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</si>
  <si>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</si>
  <si>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</si>
  <si>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</si>
  <si>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</si>
  <si>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</si>
  <si>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</si>
  <si>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</si>
  <si>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</si>
  <si>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</si>
  <si>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</si>
  <si>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</si>
  <si>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</si>
  <si>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</si>
  <si>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</si>
  <si>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</si>
  <si>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</si>
  <si>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</si>
  <si>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</si>
  <si>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</si>
  <si>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</si>
  <si>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</si>
  <si>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</si>
  <si>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</si>
  <si>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</si>
  <si>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</si>
  <si>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</si>
  <si>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</si>
  <si>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</si>
  <si>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</si>
  <si>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</si>
  <si>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</si>
  <si>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</si>
  <si>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</si>
  <si>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</si>
  <si>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</si>
  <si>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</si>
  <si>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</si>
  <si>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</si>
  <si>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</si>
  <si>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</si>
  <si>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</si>
  <si>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</si>
  <si>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</si>
  <si>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</si>
  <si>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</si>
  <si>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</si>
  <si>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</si>
  <si>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</si>
  <si>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</si>
  <si>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</si>
  <si>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</si>
  <si>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</si>
  <si>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</si>
  <si>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</si>
  <si>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</si>
  <si>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</si>
  <si>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</si>
  <si>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</si>
  <si>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</si>
  <si>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</si>
  <si>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</si>
  <si>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</si>
  <si>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</si>
  <si>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</si>
  <si>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</si>
  <si>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</si>
  <si>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</si>
  <si>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</si>
  <si>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</si>
  <si>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</si>
  <si>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</si>
  <si>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</si>
  <si>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</si>
  <si>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</si>
  <si>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</si>
  <si>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</si>
  <si>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</si>
  <si>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</si>
  <si>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</si>
  <si>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</si>
  <si>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</si>
  <si>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</si>
  <si>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</si>
  <si>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</si>
  <si>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</si>
  <si>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</si>
  <si>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</si>
  <si>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</si>
  <si>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</si>
  <si>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</si>
  <si>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</si>
  <si>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</si>
  <si>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</si>
  <si>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</si>
  <si>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</si>
  <si>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</si>
  <si>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</si>
  <si>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</si>
  <si>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</si>
  <si>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</si>
  <si>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</si>
  <si>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</si>
  <si>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</si>
  <si>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</si>
  <si>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</si>
  <si>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</si>
  <si>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</si>
  <si>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</si>
  <si>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</si>
  <si>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</si>
  <si>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</si>
  <si>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</si>
  <si>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</si>
  <si>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</si>
  <si>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</si>
  <si>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</si>
  <si>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</si>
  <si>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</si>
  <si>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</si>
  <si>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</si>
  <si>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</si>
  <si>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</si>
  <si>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</si>
  <si>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</si>
  <si>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</si>
  <si>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</si>
  <si>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</si>
  <si>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</si>
  <si>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</si>
  <si>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</si>
  <si>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</si>
  <si>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</si>
  <si>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</si>
  <si>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</si>
  <si>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</si>
  <si>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</si>
  <si>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</si>
  <si>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</si>
  <si>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</si>
  <si>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</si>
  <si>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</si>
  <si>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</si>
  <si>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</si>
  <si>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</si>
  <si>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</si>
  <si>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</si>
  <si>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</si>
  <si>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</si>
  <si>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</si>
  <si>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</si>
  <si>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</si>
  <si>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</si>
  <si>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</si>
  <si>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</si>
  <si>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</si>
  <si>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</si>
  <si>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</si>
  <si>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</si>
  <si>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</si>
  <si>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</si>
  <si>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</si>
  <si>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</si>
  <si>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</si>
  <si>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</si>
  <si>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</si>
  <si>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</si>
  <si>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</si>
  <si>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</si>
  <si>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</si>
  <si>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</si>
  <si>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</si>
  <si>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</si>
  <si>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</si>
  <si>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</si>
  <si>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</si>
  <si>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</si>
  <si>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</si>
  <si>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</si>
  <si>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</si>
  <si>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</si>
  <si>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</si>
  <si>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</si>
  <si>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</si>
  <si>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</si>
  <si>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</si>
  <si>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</si>
  <si>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</si>
  <si>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</si>
  <si>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</si>
  <si>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</si>
  <si>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</si>
  <si>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</si>
  <si>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</si>
  <si>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</si>
  <si>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</si>
  <si>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</si>
  <si>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</si>
  <si>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</si>
  <si>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</si>
  <si>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</si>
  <si>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</si>
  <si>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</si>
  <si>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</si>
  <si>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</si>
  <si>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</si>
  <si>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</si>
  <si>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</si>
  <si>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</si>
  <si>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</si>
  <si>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</si>
  <si>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</si>
  <si>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</si>
  <si>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</si>
  <si>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</si>
  <si>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</si>
  <si>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</si>
  <si>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</si>
  <si>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</si>
  <si>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</si>
  <si>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</si>
  <si>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</si>
  <si>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</si>
  <si>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</si>
  <si>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</si>
  <si>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</si>
  <si>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</si>
  <si>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</si>
  <si>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</si>
  <si>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</si>
  <si>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</si>
  <si>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</si>
  <si>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</si>
  <si>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</si>
  <si>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</si>
  <si>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</si>
  <si>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</si>
  <si>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</si>
  <si>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</si>
  <si>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</si>
  <si>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</si>
  <si>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</si>
  <si>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</si>
  <si>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</si>
  <si>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</si>
  <si>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</si>
  <si>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</si>
  <si>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</si>
  <si>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</si>
  <si>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</si>
  <si>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</si>
  <si>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</si>
  <si>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</si>
  <si>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</si>
  <si>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</si>
  <si>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</si>
  <si>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</si>
  <si>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</si>
  <si>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</si>
  <si>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</si>
  <si>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</si>
  <si>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</si>
  <si>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</si>
  <si>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</si>
  <si>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</si>
  <si>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</si>
  <si>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</si>
  <si>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</si>
  <si>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</si>
  <si>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</si>
  <si>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</si>
  <si>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</si>
  <si>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</si>
  <si>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</si>
  <si>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</si>
  <si>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</si>
  <si>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</si>
  <si>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</si>
  <si>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</si>
  <si>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</si>
  <si>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</si>
  <si>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</si>
  <si>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</si>
  <si>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</si>
  <si>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</si>
  <si>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</si>
  <si>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</si>
  <si>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</si>
  <si>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</si>
  <si>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</si>
  <si>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</si>
  <si>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</si>
  <si>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</si>
  <si>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</si>
  <si>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</si>
  <si>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</si>
  <si>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</si>
  <si>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</si>
  <si>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</si>
  <si>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</si>
  <si>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</si>
  <si>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</si>
  <si>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</si>
  <si>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</si>
  <si>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</si>
  <si>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</si>
  <si>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</si>
  <si>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</si>
  <si>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</si>
  <si>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</si>
  <si>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</si>
  <si>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</si>
  <si>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</si>
  <si>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</si>
  <si>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</si>
  <si>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</si>
  <si>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</si>
  <si>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</si>
  <si>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</si>
  <si>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</si>
  <si>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</si>
  <si>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</si>
  <si>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</si>
  <si>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</si>
  <si>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</si>
  <si>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</si>
  <si>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</si>
  <si>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</si>
  <si>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</si>
  <si>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</si>
  <si>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</si>
  <si>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</si>
  <si>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</si>
  <si>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</si>
  <si>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</si>
  <si>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</si>
  <si>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</si>
  <si>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</si>
  <si>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</si>
  <si>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</si>
  <si>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</si>
  <si>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</si>
  <si>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</si>
  <si>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</si>
  <si>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</si>
  <si>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</si>
  <si>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</si>
  <si>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</si>
  <si>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</si>
  <si>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</si>
  <si>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</si>
  <si>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</si>
  <si>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</si>
  <si>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</si>
  <si>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</si>
  <si>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</si>
  <si>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</si>
  <si>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</si>
  <si>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</si>
  <si>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</si>
  <si>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</si>
  <si>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</si>
  <si>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</si>
  <si>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</si>
  <si>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</si>
  <si>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</si>
  <si>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</si>
  <si>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</si>
  <si>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</si>
  <si>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</si>
  <si>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</si>
  <si>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</si>
  <si>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</si>
  <si>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</si>
  <si>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</si>
  <si>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</si>
  <si>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</si>
  <si>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</si>
  <si>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</si>
  <si>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</si>
  <si>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</si>
  <si>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</si>
  <si>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</si>
  <si>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</si>
  <si>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</si>
  <si>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</si>
  <si>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</si>
  <si>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</si>
  <si>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</si>
  <si>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</si>
  <si>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</si>
  <si>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</si>
  <si>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</si>
  <si>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</si>
  <si>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</si>
  <si>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</si>
  <si>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</si>
  <si>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</si>
  <si>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</si>
  <si>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</si>
  <si>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</si>
  <si>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</si>
  <si>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</si>
  <si>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</si>
  <si>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</si>
  <si>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</si>
  <si>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</si>
  <si>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</si>
  <si>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</si>
  <si>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</si>
  <si>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</si>
  <si>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</si>
  <si>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</si>
  <si>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</si>
  <si>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</si>
  <si>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</si>
  <si>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</si>
  <si>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</si>
  <si>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</si>
  <si>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</si>
  <si>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</si>
  <si>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</si>
  <si>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</si>
  <si>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</si>
  <si>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</si>
  <si>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</si>
  <si>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</si>
  <si>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</si>
  <si>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</si>
  <si>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</si>
  <si>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</si>
  <si>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</si>
  <si>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</si>
  <si>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</si>
  <si>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</si>
  <si>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</si>
  <si>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</si>
  <si>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</si>
  <si>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</si>
  <si>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</si>
  <si>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</si>
  <si>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</si>
  <si>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</si>
  <si>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</si>
  <si>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</si>
  <si>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</si>
  <si>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</si>
  <si>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</si>
  <si>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</si>
  <si>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</si>
  <si>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</si>
  <si>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</si>
  <si>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</si>
  <si>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</si>
  <si>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</si>
  <si>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</si>
  <si>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</si>
  <si>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</si>
  <si>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</si>
  <si>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</si>
  <si>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</si>
  <si>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</si>
  <si>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</si>
  <si>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</si>
  <si>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</si>
  <si>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</si>
  <si>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</si>
  <si>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</si>
  <si>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</si>
  <si>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</si>
  <si>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</si>
  <si>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</si>
  <si>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</si>
  <si>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</si>
  <si>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</si>
  <si>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</si>
  <si>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</si>
  <si>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</si>
  <si>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</si>
  <si>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</si>
  <si>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</si>
  <si>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</si>
  <si>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</si>
  <si>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</si>
  <si>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</si>
  <si>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</si>
  <si>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</si>
  <si>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</si>
  <si>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</si>
  <si>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</si>
  <si>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</si>
  <si>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</si>
  <si>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</si>
  <si>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</si>
  <si>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</si>
  <si>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</si>
  <si>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</si>
  <si>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</si>
  <si>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</si>
  <si>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</si>
  <si>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</si>
  <si>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</si>
  <si>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</si>
  <si>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</si>
  <si>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</si>
  <si>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</si>
  <si>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</si>
  <si>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</si>
  <si>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</si>
  <si>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</si>
  <si>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</si>
  <si>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</si>
  <si>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</si>
  <si>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</si>
  <si>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</si>
  <si>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</si>
  <si>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</si>
  <si>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</si>
  <si>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</si>
  <si>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</si>
  <si>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</si>
  <si>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</si>
  <si>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</si>
  <si>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</si>
  <si>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</si>
  <si>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</si>
  <si>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</si>
  <si>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</si>
  <si>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</si>
  <si>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</si>
  <si>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</si>
  <si>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</si>
  <si>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</si>
  <si>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</si>
  <si>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</si>
  <si>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</si>
  <si>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</si>
  <si>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</si>
  <si>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</si>
  <si>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</si>
  <si>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</si>
  <si>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</si>
  <si>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</si>
  <si>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</si>
  <si>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</si>
  <si>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</si>
  <si>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</si>
  <si>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</si>
  <si>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</si>
  <si>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</si>
  <si>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</si>
  <si>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</si>
  <si>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</si>
  <si>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</si>
  <si>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</si>
  <si>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</si>
  <si>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</si>
  <si>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</si>
  <si>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</si>
  <si>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</si>
  <si>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</si>
  <si>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</si>
  <si>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</si>
  <si>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</si>
  <si>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</si>
  <si>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</si>
  <si>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</si>
  <si>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</si>
  <si>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</si>
  <si>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</si>
  <si>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</si>
  <si>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</si>
  <si>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</si>
  <si>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</si>
  <si>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</si>
  <si>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</si>
  <si>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</si>
  <si>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</si>
  <si>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</si>
  <si>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</si>
  <si>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</si>
  <si>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</si>
  <si>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</si>
  <si>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</si>
  <si>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</si>
  <si>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</si>
  <si>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</si>
  <si>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</si>
  <si>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</si>
  <si>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</si>
  <si>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</si>
  <si>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</si>
  <si>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</si>
  <si>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</si>
  <si>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</si>
  <si>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</si>
  <si>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</si>
  <si>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</si>
  <si>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</si>
  <si>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</si>
  <si>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</si>
  <si>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</si>
  <si>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</si>
  <si>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</si>
  <si>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</si>
  <si>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</si>
  <si>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</si>
  <si>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</si>
  <si>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</si>
  <si>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</si>
  <si>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</si>
  <si>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</si>
  <si>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</si>
  <si>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</si>
  <si>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</si>
  <si>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</si>
  <si>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</si>
  <si>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</si>
  <si>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</si>
  <si>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</si>
  <si>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</si>
  <si>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</si>
  <si>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</si>
  <si>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</si>
  <si>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</si>
  <si>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</si>
  <si>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</si>
  <si>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</si>
  <si>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</si>
  <si>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</si>
  <si>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</si>
  <si>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</si>
  <si>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</si>
  <si>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</si>
  <si>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</si>
  <si>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</si>
  <si>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</si>
  <si>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</si>
  <si>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</si>
  <si>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</si>
  <si>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</si>
  <si>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</si>
  <si>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</si>
  <si>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</si>
  <si>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</si>
  <si>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</si>
  <si>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</si>
  <si>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</si>
  <si>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</si>
  <si>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</si>
  <si>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</si>
  <si>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</si>
  <si>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</si>
  <si>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</si>
  <si>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</si>
  <si>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</si>
  <si>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</si>
  <si>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</si>
  <si>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</si>
  <si>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</si>
  <si>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</si>
  <si>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</si>
  <si>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</si>
  <si>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</si>
  <si>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</si>
  <si>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</si>
  <si>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</si>
  <si>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</si>
  <si>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</si>
  <si>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</si>
  <si>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</si>
  <si>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</si>
  <si>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</si>
  <si>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</si>
  <si>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</si>
  <si>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</si>
  <si>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</si>
  <si>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</si>
  <si>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</si>
  <si>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</si>
  <si>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</si>
  <si>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</si>
  <si>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</si>
  <si>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</si>
  <si>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</si>
  <si>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</si>
  <si>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</si>
  <si>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</si>
  <si>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</si>
  <si>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</si>
  <si>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</si>
  <si>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</si>
  <si>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</si>
  <si>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</si>
  <si>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</si>
  <si>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</si>
  <si>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</si>
  <si>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</si>
  <si>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</si>
  <si>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</si>
  <si>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</si>
  <si>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</si>
  <si>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</si>
  <si>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</si>
  <si>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</si>
  <si>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</si>
  <si>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</si>
  <si>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</si>
  <si>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</si>
  <si>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</si>
  <si>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</si>
  <si>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</si>
  <si>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</si>
  <si>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</si>
  <si>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</si>
  <si>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</si>
  <si>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</si>
  <si>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</si>
  <si>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</si>
  <si>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</si>
  <si>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</si>
  <si>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</si>
  <si>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</si>
  <si>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</si>
  <si>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</si>
  <si>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</si>
  <si>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</si>
  <si>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</si>
  <si>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</si>
  <si>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</si>
  <si>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</si>
  <si>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</si>
  <si>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</si>
  <si>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</si>
  <si>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</si>
  <si>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</si>
  <si>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</si>
  <si>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</si>
  <si>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</si>
  <si>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</si>
  <si>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</si>
  <si>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</si>
  <si>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</si>
  <si>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</si>
  <si>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</si>
  <si>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</si>
  <si>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</si>
  <si>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</si>
  <si>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</si>
  <si>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</si>
  <si>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</si>
  <si>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</si>
  <si>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</si>
  <si>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</si>
  <si>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</si>
  <si>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</si>
  <si>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</si>
  <si>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</si>
  <si>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</si>
  <si>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</si>
  <si>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</si>
  <si>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</si>
  <si>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</si>
  <si>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</si>
  <si>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</si>
  <si>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</si>
  <si>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</si>
  <si>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</si>
  <si>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</si>
  <si>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</si>
  <si>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</si>
  <si>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</si>
  <si>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</si>
  <si>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</si>
  <si>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</si>
  <si>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</si>
  <si>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</si>
  <si>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</si>
  <si>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</si>
  <si>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</si>
  <si>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</si>
  <si>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</si>
  <si>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</si>
  <si>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</si>
  <si>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</si>
  <si>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</si>
  <si>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</si>
  <si>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</si>
  <si>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</si>
  <si>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</si>
  <si>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</si>
  <si>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</si>
  <si>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</si>
  <si>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</si>
  <si>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</si>
  <si>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</si>
  <si>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</si>
  <si>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</si>
  <si>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</si>
  <si>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</si>
  <si>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</si>
  <si>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</si>
  <si>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</si>
  <si>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</si>
  <si>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</si>
  <si>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</si>
  <si>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</si>
  <si>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</si>
  <si>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</si>
  <si>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</si>
  <si>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</si>
  <si>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</si>
  <si>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</si>
  <si>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</si>
  <si>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</si>
  <si>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</si>
  <si>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</si>
  <si>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</si>
  <si>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</si>
  <si>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</si>
  <si>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</si>
  <si>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</si>
  <si>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</si>
  <si>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</si>
  <si>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</si>
  <si>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</si>
  <si>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</si>
  <si>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</si>
  <si>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</si>
  <si>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</si>
  <si>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</si>
  <si>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</si>
  <si>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</si>
  <si>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</si>
  <si>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</si>
  <si>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</si>
  <si>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</si>
  <si>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</si>
  <si>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</si>
  <si>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</si>
  <si>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</si>
  <si>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</si>
  <si>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</si>
  <si>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</si>
  <si>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</si>
  <si>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</si>
  <si>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</si>
  <si>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</si>
  <si>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</si>
  <si>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</si>
  <si>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</si>
  <si>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</si>
  <si>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</si>
  <si>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</si>
  <si>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</si>
  <si>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</si>
  <si>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</si>
  <si>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</si>
  <si>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</si>
  <si>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</si>
  <si>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</si>
  <si>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</si>
  <si>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</si>
  <si>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</si>
  <si>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</si>
  <si>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</si>
  <si>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</si>
  <si>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</si>
  <si>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</si>
  <si>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</si>
  <si>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</si>
  <si>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</si>
  <si>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</si>
  <si>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</si>
  <si>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</si>
  <si>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</si>
  <si>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</si>
  <si>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</si>
  <si>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</si>
  <si>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</si>
  <si>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</si>
  <si>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</si>
  <si>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</si>
  <si>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</si>
  <si>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</si>
  <si>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</si>
  <si>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</si>
  <si>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</si>
  <si>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</si>
  <si>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</si>
  <si>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</si>
  <si>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</si>
  <si>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</si>
  <si>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</si>
  <si>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</si>
  <si>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</si>
  <si>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</si>
  <si>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</si>
  <si>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</si>
  <si>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</si>
  <si>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</si>
  <si>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</si>
  <si>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</si>
  <si>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</si>
  <si>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</si>
  <si>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</si>
  <si>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</si>
  <si>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</si>
  <si>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</si>
  <si>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</si>
  <si>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</si>
  <si>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</si>
  <si>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</si>
  <si>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</si>
  <si>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</si>
  <si>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</si>
  <si>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</si>
  <si>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</si>
  <si>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</si>
  <si>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</si>
  <si>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</si>
  <si>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</si>
  <si>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</si>
  <si>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</si>
  <si>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</si>
  <si>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</si>
  <si>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</si>
  <si>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</si>
  <si>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</si>
  <si>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</si>
  <si>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</si>
  <si>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</si>
  <si>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</si>
  <si>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</si>
  <si>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</si>
  <si>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</si>
  <si>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</si>
  <si>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</si>
  <si>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</si>
  <si>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</si>
  <si>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</si>
  <si>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</si>
  <si>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</si>
  <si>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</si>
  <si>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</si>
  <si>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</si>
  <si>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</si>
  <si>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</si>
  <si>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</si>
  <si>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</si>
  <si>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</si>
  <si>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</si>
  <si>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</si>
  <si>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</si>
  <si>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</si>
  <si>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</si>
  <si>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</si>
  <si>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</si>
  <si>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</si>
  <si>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</si>
  <si>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</si>
  <si>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</si>
  <si>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</si>
  <si>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</si>
  <si>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</si>
  <si>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</si>
  <si>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</si>
  <si>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</si>
  <si>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</si>
  <si>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</si>
  <si>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</si>
  <si>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</si>
  <si>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</si>
  <si>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</si>
  <si>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</si>
  <si>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</si>
  <si>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</si>
  <si>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</si>
  <si>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</si>
  <si>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</si>
  <si>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</si>
  <si>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</si>
  <si>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</si>
  <si>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</si>
  <si>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</si>
  <si>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</si>
  <si>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</si>
  <si>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</si>
  <si>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</si>
  <si>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</si>
  <si>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</si>
  <si>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</si>
  <si>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</si>
  <si>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</si>
  <si>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</si>
  <si>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</si>
  <si>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</si>
  <si>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</si>
  <si>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</si>
  <si>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</si>
  <si>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</si>
  <si>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</si>
  <si>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</si>
  <si>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</si>
  <si>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</si>
  <si>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</si>
  <si>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</si>
  <si>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</si>
  <si>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</si>
  <si>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</si>
  <si>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</si>
  <si>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</si>
  <si>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</si>
  <si>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</si>
  <si>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</si>
  <si>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</si>
  <si>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</si>
  <si>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</si>
  <si>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</si>
  <si>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</si>
  <si>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</si>
  <si>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</si>
  <si>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</si>
  <si>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</si>
  <si>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</si>
  <si>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</si>
  <si>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</si>
  <si>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</si>
  <si>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</si>
  <si>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</si>
  <si>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</si>
  <si>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</si>
  <si>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</si>
  <si>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</si>
  <si>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</si>
  <si>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</si>
  <si>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</si>
  <si>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</si>
  <si>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</si>
  <si>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</si>
  <si>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</si>
  <si>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</si>
  <si>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</si>
  <si>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</si>
  <si>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</si>
  <si>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</si>
  <si>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</si>
  <si>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</si>
  <si>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</si>
  <si>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</si>
  <si>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</si>
  <si>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</si>
  <si>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</si>
  <si>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</si>
  <si>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</si>
  <si>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</si>
  <si>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</si>
  <si>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</si>
  <si>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</si>
  <si>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</si>
  <si>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</si>
  <si>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</si>
  <si>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</si>
  <si>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</si>
  <si>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</si>
  <si>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</si>
  <si>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</si>
  <si>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</si>
  <si>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</si>
  <si>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</si>
  <si>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</si>
  <si>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</si>
  <si>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</si>
  <si>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</si>
  <si>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</si>
  <si>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</si>
  <si>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</si>
  <si>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</si>
  <si>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</si>
  <si>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</si>
  <si>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</si>
  <si>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</si>
  <si>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</si>
  <si>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</si>
  <si>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</si>
  <si>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</si>
  <si>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</si>
  <si>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</si>
  <si>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</si>
  <si>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</si>
  <si>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</si>
  <si>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</si>
  <si>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</si>
  <si>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</si>
  <si>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</si>
  <si>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</si>
  <si>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</si>
  <si>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</si>
  <si>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</si>
  <si>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</si>
  <si>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</si>
  <si>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</si>
  <si>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</si>
  <si>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</si>
  <si>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</si>
  <si>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</si>
  <si>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</si>
  <si>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</si>
  <si>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</si>
  <si>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</si>
  <si>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</si>
  <si>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</si>
  <si>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</si>
  <si>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</si>
  <si>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</si>
  <si>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</si>
  <si>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</si>
  <si>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</si>
  <si>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</si>
  <si>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</si>
  <si>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</si>
  <si>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</si>
  <si>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</si>
  <si>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</si>
  <si>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</si>
  <si>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</si>
  <si>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</si>
  <si>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</si>
  <si>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</si>
  <si>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</si>
  <si>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</si>
  <si>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</si>
  <si>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</si>
  <si>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</si>
  <si>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</si>
  <si>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</si>
  <si>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</si>
  <si>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</si>
  <si>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</si>
  <si>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</si>
  <si>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</si>
  <si>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</si>
  <si>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</si>
  <si>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</si>
  <si>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</si>
  <si>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</si>
  <si>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</si>
  <si>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</si>
  <si>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</si>
  <si>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</si>
  <si>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</si>
  <si>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</si>
  <si>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</si>
  <si>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</si>
  <si>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</si>
  <si>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</si>
  <si>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</si>
  <si>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</si>
  <si>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</si>
  <si>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</si>
  <si>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</si>
  <si>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</si>
  <si>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</si>
  <si>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</si>
  <si>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</si>
  <si>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</si>
  <si>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</si>
  <si>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</si>
  <si>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</si>
  <si>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</si>
  <si>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</si>
  <si>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</si>
  <si>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</si>
  <si>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</si>
  <si>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</si>
  <si>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</si>
  <si>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</si>
  <si>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</si>
  <si>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</si>
  <si>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</si>
  <si>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</si>
  <si>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</si>
  <si>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</si>
  <si>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</si>
  <si>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</si>
  <si>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</si>
  <si>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</si>
  <si>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</si>
  <si>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</si>
  <si>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</si>
  <si>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</si>
  <si>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</si>
  <si>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</si>
  <si>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</si>
  <si>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</si>
  <si>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</si>
  <si>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</si>
  <si>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</si>
  <si>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</si>
  <si>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</si>
  <si>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</si>
  <si>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</si>
  <si>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</si>
  <si>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</si>
  <si>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</si>
  <si>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</si>
  <si>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</si>
  <si>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</si>
  <si>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</si>
  <si>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</si>
  <si>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</si>
  <si>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</si>
  <si>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</si>
  <si>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</si>
  <si>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</si>
  <si>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</si>
  <si>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</si>
  <si>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</si>
  <si>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</si>
  <si>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</si>
  <si>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</si>
  <si>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</si>
  <si>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</si>
  <si>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</si>
  <si>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</si>
  <si>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</si>
  <si>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</si>
  <si>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</si>
  <si>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</si>
  <si>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</si>
  <si>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</si>
  <si>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</si>
  <si>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</si>
  <si>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</si>
  <si>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</si>
  <si>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</si>
  <si>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</si>
  <si>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</si>
  <si>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</si>
  <si>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</si>
  <si>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</si>
  <si>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</si>
  <si>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</si>
  <si>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</si>
  <si>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</si>
  <si>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</si>
  <si>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</si>
  <si>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</si>
  <si>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</si>
  <si>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</si>
  <si>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</si>
  <si>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</si>
  <si>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</si>
  <si>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</si>
  <si>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</si>
  <si>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</si>
  <si>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</si>
  <si>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</si>
  <si>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</si>
  <si>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</si>
  <si>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</si>
  <si>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</si>
  <si>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</si>
  <si>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</si>
  <si>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</si>
  <si>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</si>
  <si>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</si>
  <si>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</si>
  <si>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</si>
  <si>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</si>
  <si>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</si>
  <si>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</si>
  <si>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</si>
  <si>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</si>
  <si>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</si>
  <si>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</si>
  <si>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</si>
  <si>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</si>
  <si>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</si>
  <si>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</si>
  <si>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</si>
  <si>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</si>
  <si>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</si>
  <si>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</si>
  <si>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</si>
  <si>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</si>
  <si>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</si>
  <si>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</si>
  <si>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</si>
  <si>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</si>
  <si>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</si>
  <si>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</si>
  <si>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</si>
  <si>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</si>
  <si>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</si>
  <si>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</si>
  <si>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</si>
  <si>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</si>
  <si>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</si>
  <si>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</si>
  <si>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</si>
  <si>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</si>
  <si>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</si>
  <si>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</si>
  <si>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</si>
  <si>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</si>
  <si>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</si>
  <si>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</si>
  <si>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</si>
  <si>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</si>
  <si>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</si>
  <si>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</si>
  <si>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</si>
  <si>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</si>
  <si>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</si>
  <si>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</si>
  <si>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</si>
  <si>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</si>
  <si>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</si>
  <si>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</si>
  <si>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</si>
  <si>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</si>
  <si>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</si>
  <si>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</si>
  <si>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</si>
  <si>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</si>
  <si>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</si>
  <si>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</si>
  <si>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</si>
  <si>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</si>
  <si>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</si>
  <si>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</si>
  <si>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</si>
  <si>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</si>
  <si>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</si>
  <si>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</si>
  <si>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</si>
  <si>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</si>
  <si>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</si>
  <si>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</si>
  <si>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</si>
  <si>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</si>
  <si>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</si>
  <si>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</si>
  <si>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</si>
  <si>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</si>
  <si>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</si>
  <si>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</si>
  <si>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</si>
  <si>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</si>
  <si>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</si>
  <si>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</si>
  <si>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</si>
  <si>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</si>
  <si>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</si>
  <si>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</si>
  <si>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</si>
  <si>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</si>
  <si>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</si>
  <si>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</si>
  <si>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</si>
  <si>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</si>
  <si>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</si>
  <si>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</si>
  <si>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</si>
  <si>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</si>
  <si>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</si>
  <si>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</si>
  <si>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</si>
  <si>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</si>
  <si>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</si>
  <si>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</si>
  <si>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</si>
  <si>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</si>
  <si>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</si>
  <si>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</si>
  <si>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</si>
  <si>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</si>
  <si>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</si>
  <si>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</si>
  <si>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</si>
  <si>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</si>
  <si>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</si>
  <si>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</si>
  <si>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</si>
  <si>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</si>
  <si>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</si>
  <si>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</si>
  <si>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</si>
  <si>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</si>
  <si>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</si>
  <si>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</si>
  <si>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</si>
  <si>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</si>
  <si>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</si>
  <si>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</si>
  <si>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</si>
  <si>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</si>
  <si>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</si>
  <si>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</si>
  <si>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</si>
  <si>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</si>
  <si>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</si>
  <si>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</si>
  <si>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</si>
  <si>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</si>
  <si>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</si>
  <si>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</si>
  <si>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</si>
  <si>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</si>
  <si>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</si>
  <si>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</si>
  <si>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</si>
  <si>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</si>
  <si>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</si>
  <si>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</si>
  <si>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</si>
  <si>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</si>
  <si>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</si>
  <si>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</si>
  <si>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</si>
  <si>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</si>
  <si>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</si>
  <si>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</si>
  <si>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</si>
  <si>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</si>
  <si>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</si>
  <si>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</si>
  <si>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</si>
  <si>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</si>
  <si>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</si>
  <si>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</si>
  <si>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</si>
  <si>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</si>
  <si>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</si>
  <si>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</si>
  <si>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</si>
  <si>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</si>
  <si>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</si>
  <si>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</si>
  <si>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</si>
  <si>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</si>
  <si>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</si>
  <si>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</si>
  <si>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</si>
  <si>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</si>
  <si>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</si>
  <si>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</si>
  <si>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</si>
  <si>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</si>
  <si>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</si>
  <si>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</si>
  <si>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</si>
  <si>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</si>
  <si>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</si>
  <si>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</si>
  <si>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</si>
  <si>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</si>
  <si>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</si>
  <si>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</si>
  <si>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</si>
  <si>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</si>
  <si>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</si>
  <si>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</si>
  <si>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</si>
  <si>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</si>
  <si>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</si>
  <si>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</si>
  <si>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</si>
  <si>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</si>
  <si>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</si>
  <si>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</si>
  <si>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</si>
  <si>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</si>
  <si>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</si>
  <si>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</si>
  <si>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</si>
  <si>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</si>
  <si>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</si>
  <si>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</si>
  <si>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</si>
  <si>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</si>
  <si>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</si>
  <si>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</si>
  <si>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</si>
  <si>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</si>
  <si>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</si>
  <si>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</si>
  <si>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</si>
  <si>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</si>
  <si>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</si>
  <si>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</si>
  <si>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</si>
  <si>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</si>
  <si>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</si>
  <si>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</si>
  <si>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</si>
  <si>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</si>
  <si>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</si>
  <si>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</si>
  <si>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</si>
  <si>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</si>
  <si>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</si>
  <si>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</si>
  <si>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</si>
  <si>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</si>
  <si>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</si>
  <si>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</si>
  <si>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</si>
  <si>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</si>
  <si>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</si>
  <si>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</si>
  <si>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</si>
  <si>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</si>
  <si>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</si>
  <si>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</si>
  <si>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</si>
  <si>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</si>
  <si>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</si>
  <si>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</si>
  <si>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</si>
  <si>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</si>
  <si>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</si>
  <si>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</si>
  <si>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</si>
  <si>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</si>
  <si>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</si>
  <si>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</si>
  <si>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</si>
  <si>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</si>
  <si>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</si>
  <si>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</si>
  <si>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</si>
  <si>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</si>
  <si>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</si>
  <si>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</si>
  <si>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</si>
  <si>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</si>
  <si>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</si>
  <si>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</si>
  <si>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</si>
  <si>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</si>
  <si>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</si>
  <si>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</si>
  <si>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</si>
  <si>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</si>
  <si>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</si>
  <si>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</si>
  <si>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</si>
  <si>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</si>
  <si>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</si>
  <si>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</si>
  <si>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</si>
  <si>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</si>
  <si>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</si>
  <si>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</si>
  <si>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</si>
  <si>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</si>
  <si>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</si>
  <si>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</si>
  <si>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</si>
  <si>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</si>
  <si>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</si>
  <si>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</si>
  <si>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</si>
  <si>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</si>
  <si>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</si>
  <si>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</si>
  <si>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</si>
  <si>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</si>
  <si>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</si>
  <si>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</si>
  <si>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</si>
  <si>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</si>
  <si>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</si>
  <si>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</si>
  <si>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</si>
  <si>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</si>
  <si>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</si>
  <si>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</si>
  <si>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</si>
  <si>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</si>
  <si>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</si>
  <si>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</si>
  <si>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</si>
  <si>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</si>
  <si>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</si>
  <si>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</si>
  <si>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</si>
  <si>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</si>
  <si>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</si>
  <si>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</si>
  <si>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</si>
  <si>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</si>
  <si>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</si>
  <si>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</si>
  <si>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</si>
  <si>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</si>
  <si>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</si>
  <si>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</si>
  <si>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</si>
  <si>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</si>
  <si>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</si>
  <si>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</si>
  <si>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</si>
  <si>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</si>
  <si>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</si>
  <si>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</si>
  <si>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</si>
  <si>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</si>
  <si>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</si>
  <si>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</si>
  <si>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</si>
  <si>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</si>
  <si>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</si>
  <si>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</si>
  <si>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</si>
  <si>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</si>
  <si>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</si>
  <si>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</si>
  <si>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</si>
  <si>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</si>
  <si>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</si>
  <si>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</si>
  <si>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</si>
  <si>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</si>
  <si>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</si>
  <si>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</si>
  <si>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</si>
  <si>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</si>
  <si>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</si>
  <si>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</si>
  <si>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</si>
  <si>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</si>
  <si>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</si>
  <si>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</si>
  <si>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</si>
  <si>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</si>
  <si>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</si>
  <si>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</si>
  <si>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</si>
  <si>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</si>
  <si>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</si>
  <si>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</si>
  <si>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</si>
  <si>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</si>
  <si>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</si>
  <si>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</si>
  <si>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</si>
  <si>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</si>
  <si>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</si>
  <si>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</si>
  <si>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</si>
  <si>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</si>
  <si>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</si>
  <si>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</si>
  <si>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</si>
  <si>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</si>
  <si>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</si>
  <si>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</si>
  <si>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</si>
  <si>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</si>
  <si>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</si>
  <si>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</si>
  <si>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</si>
  <si>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</si>
  <si>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</si>
  <si>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</si>
  <si>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</si>
  <si>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</si>
  <si>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</si>
  <si>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</si>
  <si>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</si>
  <si>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</si>
  <si>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</si>
  <si>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</si>
  <si>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</si>
  <si>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</si>
  <si>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</si>
  <si>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</si>
  <si>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</si>
  <si>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</si>
  <si>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</si>
  <si>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</si>
  <si>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</si>
  <si>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</si>
  <si>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</si>
  <si>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</si>
  <si>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</si>
  <si>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</si>
  <si>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</si>
  <si>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</si>
  <si>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</si>
  <si>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</si>
  <si>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</si>
  <si>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</si>
  <si>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</si>
  <si>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</si>
  <si>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</si>
  <si>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</si>
  <si>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</si>
  <si>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</si>
  <si>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</si>
  <si>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</si>
  <si>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</si>
  <si>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</si>
  <si>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</si>
  <si>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</si>
  <si>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</si>
  <si>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</si>
  <si>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</si>
  <si>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</si>
  <si>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</si>
  <si>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</si>
  <si>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</si>
  <si>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</si>
  <si>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</si>
  <si>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</si>
  <si>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</si>
  <si>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</si>
  <si>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</si>
  <si>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</si>
  <si>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</si>
  <si>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</si>
  <si>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</si>
  <si>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</si>
  <si>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</si>
  <si>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</si>
  <si>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</si>
  <si>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</si>
  <si>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</si>
  <si>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</si>
  <si>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</si>
  <si>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</si>
  <si>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</si>
  <si>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</si>
  <si>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</si>
  <si>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</si>
  <si>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</si>
  <si>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</si>
  <si>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</si>
  <si>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</si>
  <si>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</si>
  <si>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</si>
  <si>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</si>
  <si>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</si>
  <si>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</si>
  <si>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</si>
  <si>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</si>
  <si>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</si>
  <si>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</si>
  <si>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</si>
  <si>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</si>
  <si>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</si>
  <si>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</si>
  <si>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</si>
  <si>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</si>
  <si>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</si>
  <si>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</si>
  <si>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</si>
  <si>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</si>
  <si>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</si>
  <si>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</si>
  <si>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</si>
  <si>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</si>
  <si>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</si>
  <si>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</si>
  <si>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</si>
  <si>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</si>
  <si>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</si>
  <si>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</si>
  <si>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</si>
  <si>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</si>
  <si>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</si>
  <si>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</si>
  <si>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</si>
  <si>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</si>
  <si>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</si>
  <si>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</si>
  <si>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</si>
  <si>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</si>
  <si>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</si>
  <si>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</si>
  <si>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</si>
  <si>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</si>
  <si>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</si>
  <si>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</si>
  <si>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</si>
  <si>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</si>
  <si>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</si>
  <si>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</si>
  <si>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</si>
  <si>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</si>
  <si>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</si>
  <si>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</si>
  <si>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</si>
  <si>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</si>
  <si>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</si>
  <si>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</si>
  <si>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</si>
  <si>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</si>
  <si>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</si>
  <si>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</si>
  <si>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</si>
  <si>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</si>
  <si>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</si>
  <si>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</si>
  <si>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</si>
  <si>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</si>
  <si>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</si>
  <si>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</si>
  <si>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</si>
  <si>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</si>
  <si>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</si>
  <si>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</si>
  <si>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</si>
  <si>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</si>
  <si>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</si>
  <si>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</si>
  <si>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</si>
  <si>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</si>
  <si>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</si>
  <si>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</si>
  <si>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</si>
  <si>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</si>
  <si>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</si>
  <si>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</si>
  <si>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</si>
  <si>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</si>
  <si>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</si>
  <si>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</si>
  <si>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</si>
  <si>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</si>
  <si>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</si>
  <si>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</si>
  <si>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</si>
  <si>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</si>
  <si>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</si>
  <si>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</si>
  <si>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</si>
  <si>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</si>
  <si>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</si>
  <si>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</si>
  <si>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</si>
  <si>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</si>
  <si>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</si>
  <si>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</si>
  <si>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</si>
  <si>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</si>
  <si>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</si>
  <si>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</si>
  <si>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</si>
  <si>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</si>
  <si>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</si>
  <si>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</si>
  <si>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</si>
  <si>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</si>
  <si>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</si>
  <si>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</si>
  <si>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</si>
  <si>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</si>
  <si>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</si>
  <si>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</si>
  <si>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</si>
  <si>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</si>
  <si>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</si>
  <si>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</si>
  <si>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</si>
  <si>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</si>
  <si>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</si>
  <si>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</si>
  <si>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</si>
  <si>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</si>
  <si>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</si>
  <si>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</si>
  <si>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</si>
  <si>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</si>
  <si>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</si>
  <si>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</si>
  <si>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</si>
  <si>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</si>
  <si>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</si>
  <si>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</si>
  <si>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</si>
  <si>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</si>
  <si>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</si>
  <si>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</si>
  <si>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</si>
  <si>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</si>
  <si>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</si>
  <si>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</si>
  <si>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</si>
  <si>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</si>
  <si>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</si>
  <si>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</si>
  <si>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</si>
  <si>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</si>
  <si>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</si>
  <si>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</si>
  <si>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</si>
  <si>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</si>
  <si>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</si>
  <si>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</si>
  <si>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</si>
  <si>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</si>
  <si>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</si>
  <si>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</si>
  <si>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</si>
  <si>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</si>
  <si>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</si>
  <si>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</si>
  <si>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</si>
  <si>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</si>
  <si>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</si>
  <si>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</si>
  <si>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</si>
  <si>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</si>
  <si>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</si>
  <si>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</si>
  <si>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</si>
  <si>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</si>
  <si>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</si>
  <si>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</si>
  <si>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</si>
  <si>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</si>
  <si>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</si>
  <si>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</si>
  <si>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</si>
  <si>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</si>
  <si>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</si>
  <si>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</si>
  <si>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</si>
  <si>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</si>
  <si>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</si>
  <si>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</si>
  <si>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</si>
  <si>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</si>
  <si>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</si>
  <si>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</si>
  <si>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</si>
  <si>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</si>
  <si>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</si>
  <si>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</si>
  <si>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</si>
  <si>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</si>
  <si>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</si>
  <si>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</si>
  <si>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</si>
  <si>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</si>
  <si>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</si>
  <si>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</si>
  <si>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</si>
  <si>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</si>
  <si>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</si>
  <si>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</si>
  <si>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</si>
  <si>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</si>
  <si>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</si>
  <si>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</si>
  <si>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</si>
  <si>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</si>
  <si>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</si>
  <si>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</si>
  <si>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</si>
  <si>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</si>
  <si>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</si>
  <si>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</si>
  <si>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</si>
  <si>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</si>
  <si>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</si>
  <si>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</si>
  <si>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</si>
  <si>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</si>
  <si>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</si>
  <si>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</si>
  <si>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</si>
  <si>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</si>
  <si>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</si>
  <si>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</si>
  <si>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</si>
  <si>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</si>
  <si>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</si>
  <si>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</si>
  <si>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</si>
  <si>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</si>
  <si>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</si>
  <si>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</si>
  <si>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</si>
  <si>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</si>
  <si>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</si>
  <si>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</si>
  <si>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</si>
  <si>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</si>
  <si>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</si>
  <si>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</si>
  <si>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</si>
  <si>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</si>
  <si>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</si>
  <si>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</si>
  <si>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</si>
  <si>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</si>
  <si>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</si>
  <si>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</si>
  <si>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</si>
  <si>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</si>
  <si>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</si>
  <si>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</si>
  <si>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</si>
  <si>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</si>
  <si>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</si>
  <si>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</si>
  <si>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</si>
  <si>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</si>
  <si>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</si>
  <si>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</si>
  <si>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</si>
  <si>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</si>
  <si>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</si>
  <si>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</si>
  <si>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</si>
  <si>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</si>
  <si>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</si>
  <si>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</si>
  <si>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</si>
  <si>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</si>
  <si>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</si>
  <si>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</si>
  <si>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</si>
  <si>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</si>
  <si>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</si>
  <si>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</si>
  <si>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</si>
  <si>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</si>
  <si>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</si>
  <si>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</si>
  <si>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</si>
  <si>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</si>
  <si>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</si>
  <si>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</si>
  <si>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</si>
  <si>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</si>
  <si>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</si>
  <si>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</si>
  <si>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</si>
  <si>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</si>
  <si>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</si>
  <si>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</si>
  <si>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</si>
  <si>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</si>
  <si>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</si>
  <si>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</si>
  <si>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</si>
  <si>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</si>
  <si>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</si>
  <si>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</si>
  <si>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</si>
  <si>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</si>
  <si>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</si>
  <si>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</si>
  <si>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</si>
  <si>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</si>
  <si>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</si>
  <si>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</si>
  <si>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</si>
  <si>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</si>
  <si>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</si>
  <si>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</si>
  <si>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</si>
  <si>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</si>
  <si>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</si>
  <si>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</si>
  <si>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</si>
  <si>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</si>
  <si>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</si>
  <si>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</si>
  <si>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</si>
  <si>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</si>
  <si>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</si>
  <si>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</si>
  <si>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</si>
  <si>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</si>
  <si>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</si>
  <si>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</si>
  <si>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</si>
  <si>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</si>
  <si>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</si>
  <si>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</si>
  <si>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</si>
  <si>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</si>
  <si>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</si>
  <si>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</si>
  <si>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</si>
  <si>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</si>
  <si>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</si>
  <si>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</si>
  <si>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</si>
  <si>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</si>
  <si>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</si>
  <si>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</si>
  <si>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</si>
  <si>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</si>
  <si>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</si>
  <si>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</si>
  <si>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</si>
  <si>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</si>
  <si>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</si>
  <si>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</si>
  <si>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</si>
  <si>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</si>
  <si>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</si>
  <si>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</si>
  <si>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</si>
  <si>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</si>
  <si>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</si>
  <si>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</si>
  <si>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</si>
  <si>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</si>
  <si>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</si>
  <si>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</si>
  <si>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</si>
  <si>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</si>
  <si>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</si>
  <si>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</si>
  <si>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</si>
  <si>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</si>
  <si>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</si>
  <si>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</si>
  <si>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</si>
  <si>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</si>
  <si>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</si>
  <si>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</si>
  <si>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</si>
  <si>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</si>
  <si>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</si>
  <si>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</si>
  <si>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</si>
  <si>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</si>
  <si>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</si>
  <si>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</si>
  <si>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</si>
  <si>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</si>
  <si>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</si>
  <si>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</si>
  <si>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</si>
  <si>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</si>
  <si>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</si>
  <si>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</si>
  <si>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</si>
  <si>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</si>
  <si>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</si>
  <si>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</si>
  <si>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</si>
  <si>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</si>
  <si>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</si>
  <si>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</si>
  <si>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</si>
  <si>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</si>
  <si>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</si>
  <si>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</si>
  <si>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</si>
  <si>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</si>
  <si>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</si>
  <si>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</si>
  <si>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</si>
  <si>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</si>
  <si>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</si>
  <si>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</si>
  <si>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</si>
  <si>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</si>
  <si>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</si>
  <si>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</si>
  <si>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</si>
  <si>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</si>
  <si>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</si>
  <si>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</si>
  <si>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</si>
  <si>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</si>
  <si>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</si>
  <si>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</si>
  <si>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</si>
  <si>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</si>
  <si>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</si>
  <si>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</si>
  <si>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</si>
  <si>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</si>
  <si>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</si>
  <si>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</si>
  <si>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</si>
  <si>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</si>
  <si>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</si>
  <si>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</si>
  <si>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</si>
  <si>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</si>
  <si>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</si>
  <si>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</si>
  <si>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</si>
  <si>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</si>
  <si>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</si>
  <si>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</si>
  <si>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</si>
  <si>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</si>
  <si>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</si>
  <si>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</si>
  <si>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</si>
  <si>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</si>
  <si>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</si>
  <si>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</si>
  <si>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</si>
  <si>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</si>
  <si>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</si>
  <si>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</si>
  <si>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</si>
  <si>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</si>
  <si>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</si>
  <si>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</si>
  <si>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</si>
  <si>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</si>
  <si>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</si>
  <si>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</si>
  <si>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</si>
  <si>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</si>
  <si>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</si>
  <si>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</si>
  <si>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</si>
  <si>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</si>
  <si>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</si>
  <si>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</si>
  <si>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</si>
  <si>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</si>
  <si>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</si>
  <si>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</si>
  <si>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</si>
  <si>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</si>
  <si>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</si>
  <si>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</si>
  <si>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</si>
  <si>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</si>
  <si>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</si>
  <si>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</si>
  <si>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</si>
  <si>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</si>
  <si>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</si>
  <si>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</si>
  <si>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</si>
  <si>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</si>
  <si>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</si>
  <si>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</si>
  <si>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</si>
  <si>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</si>
  <si>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</si>
  <si>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</si>
  <si>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</si>
  <si>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</si>
  <si>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</si>
  <si>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</si>
  <si>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</si>
  <si>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</si>
  <si>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</si>
  <si>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</si>
  <si>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</si>
  <si>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</si>
  <si>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</si>
  <si>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</si>
  <si>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</si>
  <si>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</si>
  <si>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</si>
  <si>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</si>
  <si>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</si>
  <si>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</si>
  <si>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</si>
  <si>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</si>
  <si>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</si>
  <si>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</si>
  <si>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</si>
  <si>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</si>
  <si>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</si>
  <si>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</si>
  <si>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</si>
  <si>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</si>
  <si>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</si>
  <si>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</si>
  <si>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</si>
  <si>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</si>
  <si>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</si>
  <si>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</si>
  <si>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</si>
  <si>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</si>
  <si>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</si>
  <si>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</si>
  <si>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</si>
  <si>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</si>
  <si>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</si>
  <si>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</si>
  <si>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</si>
  <si>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</si>
  <si>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</si>
  <si>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</si>
  <si>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</si>
  <si>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</si>
  <si>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</si>
  <si>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</si>
  <si>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</si>
  <si>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</si>
  <si>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</si>
  <si>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</si>
  <si>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</si>
  <si>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</si>
  <si>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</si>
  <si>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</si>
  <si>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</si>
  <si>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</si>
  <si>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</si>
  <si>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</si>
  <si>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</si>
  <si>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</si>
  <si>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</si>
  <si>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</si>
  <si>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</si>
  <si>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</si>
  <si>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</si>
  <si>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</si>
  <si>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</si>
  <si>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</si>
  <si>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</si>
  <si>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</si>
  <si>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</si>
  <si>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</si>
  <si>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</si>
  <si>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</si>
  <si>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</si>
  <si>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</si>
  <si>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</si>
  <si>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</si>
  <si>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</si>
  <si>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</si>
  <si>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</si>
  <si>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</si>
  <si>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</si>
  <si>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</si>
  <si>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</si>
  <si>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</si>
  <si>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</si>
  <si>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</si>
  <si>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</si>
  <si>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</si>
  <si>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</si>
  <si>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</si>
  <si>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</si>
  <si>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</si>
  <si>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</si>
  <si>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</si>
  <si>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</si>
  <si>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</si>
  <si>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</si>
  <si>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</si>
  <si>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</si>
  <si>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</si>
  <si>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</si>
  <si>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</si>
  <si>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</si>
  <si>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</si>
  <si>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</si>
  <si>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</si>
  <si>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</si>
  <si>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</si>
  <si>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</si>
  <si>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</si>
  <si>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</si>
  <si>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</si>
  <si>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</si>
  <si>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</si>
  <si>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</si>
  <si>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</si>
  <si>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</si>
  <si>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</si>
  <si>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</si>
  <si>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</si>
  <si>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</si>
  <si>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</si>
  <si>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</si>
  <si>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</si>
  <si>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</si>
  <si>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</si>
  <si>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</si>
  <si>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</si>
  <si>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</si>
  <si>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</si>
  <si>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</si>
  <si>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</si>
  <si>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</si>
  <si>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</si>
  <si>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</si>
  <si>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</si>
  <si>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</si>
  <si>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</si>
  <si>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</si>
  <si>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</si>
  <si>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</si>
  <si>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</si>
  <si>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</si>
  <si>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</si>
  <si>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</si>
  <si>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</si>
  <si>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</si>
  <si>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</si>
  <si>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</si>
  <si>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</si>
  <si>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</si>
  <si>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</si>
  <si>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</si>
  <si>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</si>
  <si>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</si>
  <si>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</si>
  <si>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</si>
  <si>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</si>
  <si>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</si>
  <si>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</si>
  <si>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</si>
  <si>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</si>
  <si>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</si>
  <si>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</si>
  <si>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</si>
  <si>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</si>
  <si>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</si>
  <si>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</si>
  <si>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</si>
  <si>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</si>
  <si>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</si>
  <si>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</si>
  <si>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</si>
  <si>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</si>
  <si>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</si>
  <si>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</si>
  <si>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</si>
  <si>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</si>
  <si>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</si>
  <si>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</si>
  <si>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</si>
  <si>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</si>
  <si>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</si>
  <si>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</si>
  <si>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</si>
  <si>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</si>
  <si>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</si>
  <si>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</si>
  <si>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</si>
  <si>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</si>
  <si>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</si>
  <si>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</si>
  <si>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</si>
  <si>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</si>
  <si>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</si>
  <si>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</si>
  <si>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</si>
  <si>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</si>
  <si>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</si>
  <si>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</si>
  <si>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</si>
  <si>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</si>
  <si>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</si>
  <si>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</si>
  <si>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</si>
  <si>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</si>
  <si>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</si>
  <si>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</si>
  <si>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</si>
  <si>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</si>
  <si>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</si>
  <si>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</si>
  <si>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</si>
  <si>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</si>
  <si>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</si>
  <si>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</si>
  <si>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</si>
  <si>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</si>
  <si>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</si>
  <si>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</si>
  <si>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</si>
  <si>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</si>
  <si>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</si>
  <si>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</si>
  <si>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</si>
  <si>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</si>
  <si>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</si>
  <si>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</si>
  <si>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</si>
  <si>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</si>
  <si>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</si>
  <si>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</si>
  <si>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</si>
  <si>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</si>
  <si>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</si>
  <si>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</si>
  <si>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</si>
  <si>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</si>
  <si>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</si>
  <si>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</si>
  <si>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</si>
  <si>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</si>
  <si>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</si>
  <si>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</si>
  <si>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</si>
  <si>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</si>
  <si>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</si>
  <si>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</si>
  <si>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</si>
  <si>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</si>
  <si>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</si>
  <si>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</si>
  <si>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</si>
  <si>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</si>
  <si>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</si>
  <si>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</si>
  <si>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</si>
  <si>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</si>
  <si>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</si>
  <si>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</si>
  <si>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</si>
  <si>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</si>
  <si>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</si>
  <si>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</si>
  <si>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</si>
  <si>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</si>
  <si>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</si>
  <si>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</si>
  <si>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</si>
  <si>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</si>
  <si>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</si>
  <si>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</si>
  <si>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</si>
  <si>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</si>
  <si>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</si>
  <si>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</si>
  <si>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</si>
  <si>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</si>
  <si>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</si>
  <si>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</si>
  <si>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</si>
  <si>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</si>
  <si>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</si>
  <si>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</si>
  <si>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</si>
  <si>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</si>
  <si>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</si>
  <si>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</si>
  <si>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</si>
  <si>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</si>
  <si>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</si>
  <si>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</si>
  <si>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</si>
  <si>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</si>
  <si>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</si>
  <si>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</si>
  <si>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</si>
  <si>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</si>
  <si>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</si>
  <si>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</si>
  <si>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</si>
  <si>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</si>
  <si>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</si>
  <si>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</si>
  <si>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</si>
  <si>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</si>
  <si>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</si>
  <si>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</si>
  <si>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</si>
  <si>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</si>
  <si>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</si>
  <si>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</si>
  <si>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</si>
  <si>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</si>
  <si>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</si>
  <si>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</si>
  <si>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</si>
  <si>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</si>
  <si>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</si>
  <si>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</si>
  <si>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</si>
  <si>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</si>
  <si>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</si>
  <si>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</si>
  <si>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</si>
  <si>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</si>
  <si>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</si>
  <si>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</si>
  <si>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</si>
  <si>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</si>
  <si>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</si>
  <si>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</si>
  <si>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</si>
  <si>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</si>
  <si>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</si>
  <si>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</si>
  <si>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</si>
  <si>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</si>
  <si>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</si>
  <si>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</si>
  <si>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</si>
  <si>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</si>
  <si>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</si>
  <si>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</si>
  <si>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</si>
  <si>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</si>
  <si>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</si>
  <si>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</si>
  <si>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</si>
  <si>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</si>
  <si>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</si>
  <si>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</si>
  <si>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</si>
  <si>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</si>
  <si>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</si>
  <si>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</si>
  <si>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</si>
  <si>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</si>
  <si>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</si>
  <si>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</si>
  <si>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</si>
  <si>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</si>
  <si>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</si>
  <si>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</si>
  <si>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</si>
  <si>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</si>
  <si>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</si>
  <si>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</si>
  <si>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</si>
  <si>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</si>
  <si>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</si>
  <si>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</si>
  <si>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</si>
  <si>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</si>
  <si>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</si>
  <si>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</si>
  <si>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</si>
  <si>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</si>
  <si>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</si>
  <si>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</si>
  <si>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</si>
  <si>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</si>
  <si>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</si>
  <si>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</si>
  <si>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</si>
  <si>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</si>
  <si>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</si>
  <si>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</si>
  <si>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</si>
  <si>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</si>
  <si>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</si>
  <si>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</si>
  <si>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</si>
  <si>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</si>
  <si>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</si>
  <si>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</si>
  <si>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</si>
  <si>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</si>
  <si>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</si>
  <si>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</si>
  <si>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</si>
  <si>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</si>
  <si>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</si>
  <si>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</si>
  <si>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</si>
  <si>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</si>
  <si>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</si>
  <si>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</si>
  <si>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</si>
  <si>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</si>
  <si>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</si>
  <si>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</si>
  <si>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</si>
  <si>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</si>
  <si>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</si>
  <si>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</si>
  <si>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</si>
  <si>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</si>
  <si>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</si>
  <si>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</si>
  <si>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</si>
  <si>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</si>
  <si>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</si>
  <si>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</si>
  <si>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</si>
  <si>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</si>
  <si>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</si>
  <si>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</si>
  <si>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</si>
  <si>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</si>
  <si>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</si>
  <si>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</si>
  <si>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</si>
  <si>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</si>
  <si>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</si>
  <si>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</si>
  <si>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</si>
  <si>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</si>
  <si>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</si>
  <si>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</si>
  <si>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</si>
  <si>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</si>
  <si>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</si>
  <si>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</si>
  <si>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</si>
  <si>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</si>
  <si>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</si>
  <si>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</si>
  <si>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</si>
  <si>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</si>
  <si>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</si>
  <si>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</si>
  <si>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</si>
  <si>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</si>
  <si>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</si>
  <si>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</si>
  <si>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</si>
  <si>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</si>
  <si>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</si>
  <si>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</si>
  <si>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</si>
  <si>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</si>
  <si>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</si>
  <si>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</si>
  <si>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</si>
  <si>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</si>
  <si>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</si>
  <si>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</si>
  <si>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</si>
  <si>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</si>
  <si>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</si>
  <si>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</si>
  <si>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</si>
  <si>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</si>
  <si>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</si>
  <si>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</si>
  <si>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</si>
  <si>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</si>
  <si>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</si>
  <si>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</si>
  <si>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</si>
  <si>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</si>
  <si>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</si>
  <si>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</si>
  <si>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</si>
  <si>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</si>
  <si>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</si>
  <si>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</si>
  <si>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</si>
  <si>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</si>
  <si>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</si>
  <si>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</si>
  <si>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</si>
  <si>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</si>
  <si>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</si>
  <si>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</si>
  <si>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</si>
  <si>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</si>
  <si>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</si>
  <si>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</si>
  <si>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</si>
  <si>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</si>
  <si>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</si>
  <si>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</si>
  <si>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</si>
  <si>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</si>
  <si>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</si>
  <si>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</si>
  <si>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</si>
  <si>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</si>
  <si>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</si>
  <si>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</si>
  <si>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</si>
  <si>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</si>
  <si>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</si>
  <si>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</si>
  <si>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</si>
  <si>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</si>
  <si>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</si>
  <si>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</si>
  <si>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</si>
  <si>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</si>
  <si>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</si>
  <si>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</si>
  <si>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</si>
  <si>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</si>
  <si>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</si>
  <si>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</si>
  <si>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</si>
  <si>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</si>
  <si>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</si>
  <si>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</si>
  <si>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</si>
  <si>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</si>
  <si>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</si>
  <si>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</si>
  <si>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</si>
  <si>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</si>
  <si>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</si>
  <si>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</si>
  <si>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</si>
  <si>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</si>
  <si>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</si>
  <si>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</si>
  <si>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</si>
  <si>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</si>
  <si>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</si>
  <si>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</si>
  <si>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</si>
  <si>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</si>
  <si>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</si>
  <si>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</si>
  <si>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</si>
  <si>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</si>
  <si>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</si>
  <si>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</si>
  <si>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</si>
  <si>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</si>
  <si>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</si>
  <si>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</si>
  <si>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</si>
  <si>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</si>
  <si>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</si>
  <si>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</si>
  <si>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</si>
  <si>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</si>
  <si>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</si>
  <si>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</si>
  <si>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</si>
  <si>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</si>
  <si>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</si>
  <si>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</si>
  <si>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</si>
  <si>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</si>
  <si>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</si>
  <si>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</si>
  <si>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</si>
  <si>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</si>
  <si>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</si>
  <si>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</si>
  <si>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</si>
  <si>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</si>
  <si>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</si>
  <si>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</si>
  <si>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</si>
  <si>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</si>
  <si>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</si>
  <si>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</si>
  <si>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</si>
  <si>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</si>
  <si>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</si>
  <si>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</si>
  <si>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</si>
  <si>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</si>
  <si>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</si>
  <si>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</si>
  <si>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</si>
  <si>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</si>
  <si>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</si>
  <si>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</si>
  <si>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</si>
  <si>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</si>
  <si>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</si>
  <si>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</si>
  <si>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</si>
  <si>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</si>
  <si>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</si>
  <si>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</si>
  <si>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</si>
  <si>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</si>
  <si>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</si>
  <si>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</si>
  <si>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</si>
  <si>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</si>
  <si>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</si>
  <si>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</si>
  <si>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</si>
  <si>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</si>
  <si>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</si>
  <si>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</si>
  <si>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</si>
  <si>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</si>
  <si>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</si>
  <si>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</si>
  <si>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</si>
  <si>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</si>
  <si>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</si>
  <si>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</si>
  <si>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</si>
  <si>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</si>
  <si>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</si>
  <si>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</si>
  <si>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</si>
  <si>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</si>
  <si>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</si>
  <si>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</si>
  <si>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</si>
  <si>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</si>
  <si>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</si>
  <si>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</si>
  <si>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</si>
  <si>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</si>
  <si>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</si>
  <si>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</si>
  <si>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</si>
  <si>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</si>
  <si>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</si>
  <si>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</si>
  <si>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</si>
  <si>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</si>
  <si>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</si>
  <si>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</si>
  <si>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</si>
  <si>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</si>
  <si>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</si>
  <si>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</si>
  <si>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</si>
  <si>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</si>
  <si>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</si>
  <si>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</si>
  <si>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</si>
  <si>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</si>
  <si>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</si>
  <si>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</si>
  <si>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</si>
  <si>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</si>
  <si>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</si>
  <si>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</si>
  <si>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</si>
  <si>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</si>
  <si>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</si>
  <si>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</si>
  <si>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</si>
  <si>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</si>
  <si>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</si>
  <si>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</si>
  <si>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</si>
  <si>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</si>
  <si>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</si>
  <si>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</si>
  <si>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</si>
  <si>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</si>
  <si>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</si>
  <si>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</si>
  <si>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</si>
  <si>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</si>
  <si>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</si>
  <si>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</si>
  <si>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</si>
  <si>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</si>
  <si>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</si>
  <si>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</si>
  <si>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</si>
  <si>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</si>
  <si>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</si>
  <si>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</si>
  <si>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</si>
  <si>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</si>
  <si>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</si>
  <si>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</si>
  <si>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</si>
  <si>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</si>
  <si>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</si>
  <si>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</si>
  <si>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</si>
  <si>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</si>
  <si>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</si>
  <si>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</si>
  <si>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</si>
  <si>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</si>
  <si>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</si>
  <si>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</si>
  <si>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</si>
  <si>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</si>
  <si>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</si>
  <si>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</si>
  <si>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</si>
  <si>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</si>
  <si>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</si>
  <si>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</si>
  <si>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</si>
  <si>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</si>
  <si>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</si>
  <si>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</si>
  <si>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</si>
  <si>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</si>
  <si>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</si>
  <si>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</si>
  <si>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</si>
  <si>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</si>
  <si>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</si>
  <si>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</si>
  <si>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</si>
  <si>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</si>
  <si>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</si>
  <si>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</si>
  <si>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</si>
  <si>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</si>
  <si>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</si>
  <si>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</si>
  <si>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</si>
  <si>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</si>
  <si>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</si>
  <si>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</si>
  <si>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</si>
  <si>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</si>
  <si>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</si>
  <si>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</si>
  <si>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</si>
  <si>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</si>
  <si>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</si>
  <si>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</si>
  <si>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</si>
  <si>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</si>
  <si>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</si>
  <si>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</si>
  <si>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</si>
  <si>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</si>
  <si>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</si>
  <si>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</si>
  <si>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</si>
  <si>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</si>
  <si>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</si>
  <si>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</si>
  <si>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</si>
  <si>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</si>
  <si>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</si>
  <si>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</si>
  <si>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</si>
  <si>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</si>
  <si>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</si>
  <si>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</si>
  <si>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</si>
  <si>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</si>
  <si>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</si>
  <si>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</si>
  <si>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</si>
  <si>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</si>
  <si>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</si>
  <si>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</si>
  <si>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</si>
  <si>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</si>
  <si>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</si>
  <si>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</si>
  <si>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</si>
  <si>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</si>
  <si>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</si>
  <si>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</si>
  <si>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</si>
  <si>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</si>
  <si>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</si>
  <si>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</si>
  <si>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</si>
  <si>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</si>
  <si>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</si>
  <si>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</si>
  <si>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</si>
  <si>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</si>
  <si>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</si>
  <si>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</si>
  <si>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</si>
  <si>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</si>
  <si>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</si>
  <si>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</si>
  <si>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</si>
  <si>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</si>
  <si>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</si>
  <si>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</si>
  <si>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</si>
  <si>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</si>
  <si>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</si>
  <si>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</si>
  <si>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</si>
  <si>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</si>
  <si>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</si>
  <si>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</si>
  <si>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</si>
  <si>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</si>
  <si>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</si>
  <si>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</si>
  <si>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</si>
  <si>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</si>
  <si>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</si>
  <si>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</si>
  <si>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</si>
  <si>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</si>
  <si>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</si>
  <si>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</si>
  <si>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</si>
  <si>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</si>
  <si>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</si>
  <si>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</si>
  <si>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</si>
  <si>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</si>
  <si>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</si>
  <si>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</si>
  <si>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</si>
  <si>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</si>
  <si>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</si>
  <si>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</si>
  <si>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</si>
  <si>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</si>
  <si>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</si>
  <si>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</si>
  <si>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</si>
  <si>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</si>
  <si>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</si>
  <si>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</si>
  <si>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</si>
  <si>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</si>
  <si>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</si>
  <si>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</si>
  <si>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</si>
  <si>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</si>
  <si>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</si>
  <si>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</si>
  <si>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</si>
  <si>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</si>
  <si>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</si>
  <si>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</si>
  <si>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</si>
  <si>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</si>
  <si>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</si>
  <si>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</si>
  <si>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</si>
  <si>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</si>
  <si>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</si>
  <si>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</si>
  <si>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</si>
  <si>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</si>
  <si>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</si>
  <si>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</si>
  <si>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</si>
  <si>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</si>
  <si>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</si>
  <si>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</si>
  <si>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</si>
  <si>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</si>
  <si>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</si>
  <si>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</si>
  <si>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</si>
  <si>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</si>
  <si>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</si>
  <si>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</si>
  <si>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</si>
  <si>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</si>
  <si>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</si>
  <si>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</si>
  <si>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</si>
  <si>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</si>
  <si>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</si>
  <si>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</si>
  <si>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</si>
  <si>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</si>
  <si>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</si>
  <si>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</si>
  <si>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</si>
  <si>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</si>
  <si>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</si>
  <si>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</si>
  <si>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</si>
  <si>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</si>
  <si>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</si>
  <si>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</si>
  <si>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</si>
  <si>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</si>
  <si>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</si>
  <si>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</si>
  <si>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</si>
  <si>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</si>
  <si>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</si>
  <si>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</si>
  <si>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</si>
  <si>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</si>
  <si>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</si>
  <si>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</si>
  <si>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</si>
  <si>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</si>
  <si>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</si>
  <si>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</si>
  <si>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</si>
  <si>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</si>
  <si>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</si>
  <si>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</si>
  <si>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</si>
  <si>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</si>
  <si>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</si>
  <si>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</si>
  <si>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</si>
  <si>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</si>
  <si>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</si>
  <si>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</si>
  <si>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</si>
  <si>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</si>
  <si>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</si>
  <si>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</si>
  <si>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</si>
  <si>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</si>
  <si>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</si>
  <si>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</si>
  <si>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</si>
  <si>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</si>
  <si>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</si>
  <si>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</si>
  <si>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</si>
  <si>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</si>
  <si>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</si>
  <si>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</si>
  <si>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</si>
  <si>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</si>
  <si>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</si>
  <si>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</si>
  <si>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</si>
  <si>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</si>
  <si>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</si>
  <si>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</si>
  <si>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</si>
  <si>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</si>
  <si>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</si>
  <si>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</si>
  <si>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</si>
  <si>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</si>
  <si>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</si>
  <si>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</si>
  <si>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</si>
  <si>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</si>
  <si>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</si>
  <si>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</si>
  <si>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</si>
  <si>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</si>
  <si>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</si>
  <si>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</si>
  <si>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</si>
  <si>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</si>
  <si>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</si>
  <si>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</si>
  <si>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</si>
  <si>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</si>
  <si>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</si>
  <si>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</si>
  <si>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</si>
  <si>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</si>
  <si>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</si>
  <si>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</si>
  <si>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</si>
  <si>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</si>
  <si>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</si>
  <si>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</si>
  <si>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</si>
  <si>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</si>
  <si>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</si>
  <si>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</si>
  <si>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</si>
  <si>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</si>
  <si>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</si>
  <si>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</si>
  <si>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</si>
  <si>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</si>
  <si>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</si>
  <si>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</si>
  <si>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</si>
  <si>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</si>
  <si>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</si>
  <si>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</si>
  <si>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</si>
  <si>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</si>
  <si>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</si>
  <si>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</si>
  <si>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</si>
  <si>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</si>
  <si>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</si>
  <si>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</si>
  <si>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</si>
  <si>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</si>
  <si>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</si>
  <si>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</si>
  <si>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</si>
  <si>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</si>
  <si>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</si>
  <si>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</si>
  <si>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</si>
  <si>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</si>
  <si>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</si>
  <si>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</si>
  <si>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</si>
  <si>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</si>
  <si>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</si>
  <si>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</si>
  <si>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</si>
  <si>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</si>
  <si>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</si>
  <si>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</si>
  <si>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</si>
  <si>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</si>
  <si>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</si>
  <si>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</si>
  <si>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</si>
  <si>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</si>
  <si>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</si>
  <si>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</si>
  <si>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</si>
  <si>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</si>
  <si>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</si>
  <si>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</si>
  <si>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</si>
  <si>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</si>
  <si>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</si>
  <si>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</si>
  <si>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</si>
  <si>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</si>
  <si>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</si>
  <si>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</si>
  <si>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</si>
  <si>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</si>
  <si>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</si>
  <si>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</si>
  <si>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</si>
  <si>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</si>
  <si>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</si>
  <si>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</si>
  <si>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</si>
  <si>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</si>
  <si>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</si>
  <si>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</si>
  <si>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</si>
  <si>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</si>
  <si>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</si>
  <si>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</si>
  <si>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</si>
  <si>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</si>
  <si>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</si>
  <si>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</si>
  <si>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</si>
  <si>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</si>
  <si>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</si>
  <si>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</si>
  <si>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</si>
  <si>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</si>
  <si>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</si>
  <si>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</si>
  <si>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</si>
  <si>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</si>
  <si>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</si>
  <si>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</si>
  <si>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</si>
  <si>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</si>
  <si>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</si>
  <si>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</si>
  <si>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</si>
  <si>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</si>
  <si>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</si>
  <si>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</si>
  <si>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</si>
  <si>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</si>
  <si>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</si>
  <si>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</si>
  <si>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</si>
  <si>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</si>
  <si>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</si>
  <si>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</si>
  <si>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</si>
  <si>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</si>
  <si>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</si>
  <si>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</si>
  <si>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</si>
  <si>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</si>
  <si>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</si>
  <si>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</si>
  <si>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</si>
  <si>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</si>
  <si>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</si>
  <si>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</si>
  <si>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</si>
  <si>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</si>
  <si>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</si>
  <si>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</si>
  <si>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</si>
  <si>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</si>
  <si>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</si>
  <si>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</si>
  <si>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</si>
  <si>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</si>
  <si>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</si>
  <si>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</si>
  <si>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</si>
  <si>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</si>
  <si>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</si>
  <si>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</si>
  <si>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</si>
  <si>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</si>
  <si>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</si>
  <si>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</si>
  <si>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</si>
  <si>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</si>
  <si>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</si>
  <si>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</si>
  <si>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</si>
  <si>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</si>
  <si>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</si>
  <si>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</si>
  <si>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</si>
  <si>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</si>
  <si>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</si>
  <si>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</si>
  <si>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</si>
  <si>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</si>
  <si>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</si>
  <si>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</si>
  <si>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</si>
  <si>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</si>
  <si>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</si>
  <si>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</si>
  <si>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</si>
  <si>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</si>
  <si>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</si>
  <si>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</si>
  <si>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</si>
  <si>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</si>
  <si>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</si>
  <si>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</si>
  <si>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</si>
  <si>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</si>
  <si>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</si>
  <si>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</si>
  <si>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</si>
  <si>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</si>
  <si>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</si>
  <si>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</si>
  <si>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</si>
  <si>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</si>
  <si>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</si>
  <si>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</si>
  <si>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</si>
  <si>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</si>
  <si>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</si>
  <si>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</si>
  <si>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</si>
  <si>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</si>
  <si>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</si>
  <si>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</si>
  <si>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</si>
  <si>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</si>
  <si>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</si>
  <si>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</si>
  <si>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</si>
  <si>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</si>
  <si>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</si>
  <si>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</si>
  <si>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</si>
  <si>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</si>
  <si>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</si>
  <si>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</si>
  <si>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</si>
  <si>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</si>
  <si>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</si>
  <si>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</si>
  <si>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</si>
  <si>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</si>
  <si>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</si>
  <si>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</si>
  <si>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</si>
  <si>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</si>
  <si>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</si>
  <si>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</si>
  <si>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</si>
  <si>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</si>
  <si>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</si>
  <si>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</si>
  <si>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</si>
  <si>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</si>
  <si>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</si>
  <si>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</si>
  <si>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</si>
  <si>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</si>
  <si>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</si>
  <si>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</si>
  <si>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</si>
  <si>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</si>
  <si>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</si>
  <si>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</si>
  <si>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</si>
  <si>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</si>
  <si>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</si>
  <si>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</si>
  <si>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</si>
  <si>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</si>
  <si>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</si>
  <si>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</si>
  <si>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</si>
  <si>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</si>
  <si>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</si>
  <si>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</si>
  <si>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</si>
  <si>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</si>
  <si>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</si>
  <si>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</si>
  <si>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</si>
  <si>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</si>
  <si>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</si>
  <si>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</si>
  <si>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</si>
  <si>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</si>
  <si>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</si>
  <si>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</si>
  <si>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</si>
  <si>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</si>
  <si>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</si>
  <si>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</si>
  <si>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</si>
  <si>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</si>
  <si>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</si>
  <si>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</si>
  <si>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</si>
  <si>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</si>
  <si>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</si>
  <si>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</si>
  <si>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</si>
  <si>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</si>
  <si>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</si>
  <si>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</si>
  <si>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</si>
  <si>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</si>
  <si>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</si>
  <si>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</si>
  <si>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</si>
  <si>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</si>
  <si>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</si>
  <si>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</si>
  <si>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</si>
  <si>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</si>
  <si>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</si>
  <si>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</si>
  <si>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</si>
  <si>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</si>
  <si>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</si>
  <si>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</si>
  <si>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</si>
  <si>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</si>
  <si>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</si>
  <si>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</si>
  <si>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</si>
  <si>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</si>
  <si>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</si>
  <si>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</si>
  <si>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</si>
  <si>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</si>
  <si>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</si>
  <si>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</si>
  <si>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</si>
  <si>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</si>
  <si>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</si>
  <si>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</si>
  <si>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</si>
  <si>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</si>
  <si>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</si>
  <si>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</si>
  <si>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</si>
  <si>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</si>
  <si>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</si>
  <si>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</si>
  <si>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</si>
  <si>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</si>
  <si>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</si>
  <si>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</si>
  <si>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</si>
  <si>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</si>
  <si>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</si>
  <si>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</si>
  <si>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</si>
  <si>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</si>
  <si>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</si>
  <si>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</si>
  <si>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</si>
  <si>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</si>
  <si>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</si>
  <si>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</si>
  <si>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</si>
  <si>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</si>
  <si>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</si>
  <si>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</si>
  <si>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</si>
  <si>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</si>
  <si>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</si>
  <si>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</si>
  <si>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</si>
  <si>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</si>
  <si>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</si>
  <si>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</si>
  <si>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</si>
  <si>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</si>
  <si>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</si>
  <si>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</si>
  <si>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</si>
  <si>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</si>
  <si>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</si>
  <si>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</si>
  <si>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</si>
  <si>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</si>
  <si>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</si>
  <si>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</si>
  <si>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</si>
  <si>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</si>
  <si>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</si>
  <si>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</si>
  <si>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</si>
  <si>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</si>
  <si>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</si>
  <si>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</si>
  <si>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</si>
  <si>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</si>
  <si>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</si>
  <si>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</si>
  <si>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</si>
  <si>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</si>
  <si>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</si>
  <si>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</si>
  <si>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</si>
  <si>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</si>
  <si>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</si>
  <si>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</si>
  <si>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</si>
  <si>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</si>
  <si>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</si>
  <si>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</si>
  <si>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</si>
  <si>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</si>
  <si>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</si>
  <si>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</si>
  <si>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</si>
  <si>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</si>
  <si>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</si>
  <si>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</si>
  <si>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</si>
  <si>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</si>
  <si>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</si>
  <si>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</si>
  <si>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</si>
  <si>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</si>
  <si>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</si>
  <si>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</si>
  <si>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</si>
  <si>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</si>
  <si>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</si>
  <si>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</si>
  <si>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</si>
  <si>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</si>
  <si>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</si>
  <si>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</si>
  <si>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</si>
  <si>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</si>
  <si>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</si>
  <si>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</si>
  <si>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</si>
  <si>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</si>
  <si>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</si>
  <si>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</si>
  <si>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</si>
  <si>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</si>
  <si>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</si>
  <si>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</si>
  <si>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</si>
  <si>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</si>
  <si>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</si>
  <si>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</si>
  <si>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</si>
  <si>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</si>
  <si>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</si>
  <si>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</si>
  <si>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</si>
  <si>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</si>
  <si>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</si>
  <si>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</si>
  <si>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</si>
  <si>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</si>
  <si>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</si>
  <si>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</si>
  <si>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</si>
  <si>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</si>
  <si>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</si>
  <si>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</si>
  <si>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</si>
  <si>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</si>
  <si>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</si>
  <si>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</si>
  <si>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</si>
  <si>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</si>
  <si>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</si>
  <si>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</si>
  <si>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</si>
  <si>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</si>
  <si>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</si>
  <si>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</si>
  <si>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</si>
  <si>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</si>
  <si>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</si>
  <si>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</si>
  <si>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</si>
  <si>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</si>
  <si>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</si>
  <si>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</si>
  <si>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</si>
  <si>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</si>
  <si>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</si>
  <si>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</si>
  <si>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</si>
  <si>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</si>
  <si>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</si>
  <si>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</si>
  <si>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</si>
  <si>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</si>
  <si>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</si>
  <si>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</si>
  <si>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</si>
  <si>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</si>
  <si>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</si>
  <si>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</si>
  <si>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</si>
  <si>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</si>
  <si>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</si>
  <si>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</si>
  <si>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</si>
  <si>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</si>
  <si>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</si>
  <si>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</si>
  <si>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</si>
  <si>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</si>
  <si>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</si>
  <si>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</si>
  <si>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</si>
  <si>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</si>
  <si>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</si>
  <si>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</si>
  <si>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</si>
  <si>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</si>
  <si>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</si>
  <si>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</si>
  <si>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</si>
  <si>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</si>
  <si>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</si>
  <si>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</si>
  <si>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</si>
  <si>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</si>
  <si>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</si>
  <si>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</si>
  <si>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</si>
  <si>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</si>
  <si>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</si>
  <si>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</si>
  <si>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</si>
  <si>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</si>
  <si>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</si>
  <si>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</si>
  <si>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</si>
  <si>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</si>
  <si>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</si>
  <si>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</si>
  <si>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</si>
  <si>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</si>
  <si>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</si>
  <si>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</si>
  <si>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</si>
  <si>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</si>
  <si>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</si>
  <si>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</si>
  <si>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</si>
  <si>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</si>
  <si>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</si>
  <si>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</si>
  <si>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</si>
  <si>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</si>
  <si>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</si>
  <si>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</si>
  <si>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</si>
  <si>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</si>
  <si>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</si>
  <si>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</si>
  <si>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</si>
  <si>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</si>
  <si>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</si>
  <si>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</si>
  <si>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</si>
  <si>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</si>
  <si>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</si>
  <si>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</si>
  <si>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</si>
  <si>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</si>
  <si>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</si>
  <si>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</si>
  <si>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</si>
  <si>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</si>
  <si>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</si>
  <si>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</si>
  <si>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</si>
  <si>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</si>
  <si>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</si>
  <si>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</si>
  <si>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</si>
  <si>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</si>
  <si>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</si>
  <si>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</si>
  <si>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</si>
  <si>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</si>
  <si>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</si>
  <si>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</si>
  <si>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</si>
  <si>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</si>
  <si>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</si>
  <si>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</si>
  <si>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</si>
  <si>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</si>
  <si>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</si>
  <si>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</si>
  <si>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</si>
  <si>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</si>
  <si>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</si>
  <si>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</si>
  <si>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</si>
  <si>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</si>
  <si>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</si>
  <si>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</si>
  <si>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</si>
  <si>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</si>
  <si>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</si>
  <si>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</si>
  <si>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</si>
  <si>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</si>
  <si>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</si>
  <si>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</si>
  <si>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</si>
  <si>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</si>
  <si>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</si>
  <si>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</si>
  <si>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</si>
  <si>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</si>
  <si>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</si>
  <si>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</si>
  <si>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</si>
  <si>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</si>
  <si>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</si>
  <si>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</si>
  <si>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</si>
  <si>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</si>
  <si>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</si>
  <si>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</si>
  <si>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</si>
  <si>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</si>
  <si>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</si>
  <si>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</si>
  <si>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</si>
  <si>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</si>
  <si>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</si>
  <si>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</si>
  <si>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</si>
  <si>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</si>
  <si>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</si>
  <si>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</si>
  <si>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</si>
  <si>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</si>
  <si>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</si>
  <si>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</si>
  <si>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</si>
  <si>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</si>
  <si>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</si>
  <si>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</si>
  <si>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</si>
  <si>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</si>
  <si>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</si>
  <si>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</si>
  <si>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</si>
  <si>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</si>
  <si>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</si>
  <si>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</si>
  <si>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</si>
  <si>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</si>
  <si>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</si>
  <si>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</si>
  <si>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</si>
  <si>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</si>
  <si>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</si>
  <si>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</si>
  <si>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</si>
  <si>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</si>
  <si>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</si>
  <si>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</si>
  <si>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</si>
  <si>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</si>
  <si>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</si>
  <si>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</si>
  <si>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</si>
  <si>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</si>
  <si>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</si>
  <si>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</si>
  <si>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</si>
  <si>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</si>
  <si>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</si>
  <si>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</si>
  <si>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</si>
  <si>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</si>
  <si>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</si>
  <si>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</si>
  <si>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</si>
  <si>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</si>
  <si>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</si>
  <si>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</si>
  <si>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</si>
  <si>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</si>
  <si>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</si>
  <si>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</si>
  <si>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</si>
  <si>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</si>
  <si>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</si>
  <si>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</si>
  <si>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</si>
  <si>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</si>
  <si>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</si>
  <si>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</si>
  <si>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</si>
  <si>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</si>
  <si>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</si>
  <si>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</si>
  <si>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</si>
  <si>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</si>
  <si>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</si>
  <si>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</si>
  <si>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</si>
  <si>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</si>
  <si>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</si>
  <si>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</si>
  <si>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</si>
  <si>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</si>
  <si>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</si>
  <si>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</si>
  <si>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</si>
  <si>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</si>
  <si>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</si>
  <si>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</si>
  <si>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</si>
  <si>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</si>
  <si>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</si>
  <si>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</si>
  <si>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</si>
  <si>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</si>
  <si>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</si>
  <si>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</si>
  <si>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</si>
  <si>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</si>
  <si>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</si>
  <si>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</si>
  <si>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</si>
  <si>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</si>
  <si>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</si>
  <si>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</si>
  <si>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</si>
  <si>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</si>
  <si>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</si>
  <si>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</si>
  <si>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</si>
  <si>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</si>
  <si>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</si>
  <si>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</si>
  <si>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</si>
  <si>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</si>
  <si>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</si>
  <si>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</si>
  <si>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</si>
  <si>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</si>
  <si>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</si>
  <si>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</si>
  <si>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</si>
  <si>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</si>
  <si>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</si>
  <si>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</si>
  <si>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</si>
  <si>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</si>
  <si>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</si>
  <si>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</si>
  <si>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</si>
  <si>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</si>
  <si>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</si>
  <si>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</si>
  <si>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</si>
  <si>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</si>
  <si>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</si>
  <si>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</si>
  <si>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</si>
  <si>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</si>
  <si>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</si>
  <si>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</si>
  <si>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</si>
  <si>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</si>
  <si>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</si>
  <si>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</si>
  <si>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</si>
  <si>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</si>
  <si>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</si>
  <si>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</si>
  <si>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</si>
  <si>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</si>
  <si>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</si>
  <si>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</si>
  <si>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</si>
  <si>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</si>
  <si>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</si>
  <si>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</si>
  <si>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</si>
  <si>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</si>
  <si>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</si>
  <si>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</si>
  <si>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</si>
  <si>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</si>
  <si>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</si>
  <si>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</si>
  <si>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</si>
  <si>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</si>
  <si>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</si>
  <si>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</si>
  <si>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</si>
  <si>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</si>
  <si>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</si>
  <si>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</si>
  <si>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</si>
  <si>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</si>
  <si>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</si>
  <si>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</si>
  <si>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</si>
  <si>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</si>
  <si>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</si>
  <si>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</si>
  <si>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</si>
  <si>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</si>
  <si>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</si>
  <si>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</si>
  <si>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</si>
  <si>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</si>
  <si>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</si>
  <si>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</si>
  <si>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</si>
  <si>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</si>
  <si>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</si>
  <si>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</si>
  <si>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</si>
  <si>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</si>
  <si>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</si>
  <si>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</si>
  <si>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</si>
  <si>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</si>
  <si>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</si>
  <si>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</si>
  <si>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</si>
  <si>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</si>
  <si>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</si>
  <si>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</si>
  <si>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</si>
  <si>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</si>
  <si>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</si>
  <si>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</si>
  <si>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</si>
  <si>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</si>
  <si>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</si>
  <si>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</si>
  <si>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</si>
  <si>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</si>
  <si>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</si>
  <si>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</si>
  <si>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</si>
  <si>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</si>
  <si>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</si>
  <si>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</si>
  <si>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</si>
  <si>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</si>
  <si>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</si>
  <si>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</si>
  <si>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</si>
  <si>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</si>
  <si>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</si>
  <si>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</si>
  <si>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</si>
  <si>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</si>
  <si>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</si>
  <si>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</si>
  <si>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</si>
  <si>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</si>
  <si>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</si>
  <si>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</si>
  <si>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</si>
  <si>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</si>
  <si>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</si>
  <si>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</si>
  <si>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</si>
  <si>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</si>
  <si>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</si>
  <si>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</si>
  <si>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</si>
  <si>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</si>
  <si>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</si>
  <si>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</si>
  <si>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</si>
  <si>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</si>
  <si>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</si>
  <si>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</si>
  <si>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</si>
  <si>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</si>
  <si>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</si>
  <si>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</si>
  <si>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</si>
  <si>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</si>
  <si>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</si>
  <si>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</si>
  <si>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</si>
  <si>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</si>
  <si>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</si>
  <si>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</si>
  <si>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</si>
  <si>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</si>
  <si>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</si>
  <si>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</si>
  <si>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</si>
  <si>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</si>
  <si>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</si>
  <si>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</si>
  <si>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</si>
  <si>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</si>
  <si>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</si>
  <si>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</si>
  <si>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</si>
  <si>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</si>
  <si>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</si>
  <si>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</si>
  <si>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</si>
  <si>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</si>
  <si>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</si>
  <si>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</si>
  <si>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</si>
  <si>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</si>
  <si>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</si>
  <si>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</si>
  <si>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</si>
  <si>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</si>
  <si>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</si>
  <si>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</si>
  <si>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</si>
  <si>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</si>
  <si>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</si>
  <si>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</si>
  <si>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</si>
  <si>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</si>
  <si>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</si>
  <si>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</si>
  <si>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</si>
  <si>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</si>
  <si>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</si>
  <si>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</si>
  <si>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</si>
  <si>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</si>
  <si>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</si>
  <si>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</si>
  <si>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</si>
  <si>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</si>
  <si>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</si>
  <si>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</si>
  <si>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</si>
  <si>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</si>
  <si>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</si>
  <si>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</si>
  <si>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</si>
  <si>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</si>
  <si>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</si>
  <si>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</si>
  <si>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</si>
  <si>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</si>
  <si>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</si>
  <si>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</si>
  <si>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</si>
  <si>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</si>
  <si>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</si>
  <si>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</si>
  <si>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</si>
  <si>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</si>
  <si>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</si>
  <si>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</si>
  <si>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</si>
  <si>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</si>
  <si>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</si>
  <si>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</si>
  <si>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</si>
  <si>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</si>
  <si>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</si>
  <si>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</si>
  <si>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</si>
  <si>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</si>
  <si>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</si>
  <si>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</si>
  <si>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</si>
  <si>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</si>
  <si>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</si>
  <si>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</si>
  <si>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</si>
  <si>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</si>
  <si>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</si>
  <si>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</si>
  <si>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</si>
  <si>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</si>
  <si>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</si>
  <si>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</si>
  <si>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</si>
  <si>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</si>
  <si>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</si>
  <si>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</si>
  <si>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</si>
  <si>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</si>
  <si>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</si>
  <si>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</si>
  <si>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</si>
  <si>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</si>
  <si>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</si>
  <si>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</si>
  <si>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</si>
  <si>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</si>
  <si>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</si>
  <si>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</si>
  <si>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</si>
  <si>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</si>
  <si>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</si>
  <si>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</si>
  <si>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</si>
  <si>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</si>
  <si>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</si>
  <si>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</si>
  <si>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</si>
  <si>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</si>
  <si>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</si>
  <si>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</si>
  <si>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</si>
  <si>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</si>
  <si>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</si>
  <si>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</si>
  <si>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</si>
  <si>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</si>
  <si>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</si>
  <si>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</si>
  <si>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</si>
  <si>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</si>
  <si>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</si>
  <si>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</si>
  <si>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</si>
  <si>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</si>
  <si>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</si>
  <si>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</si>
  <si>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</si>
  <si>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</si>
  <si>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</si>
  <si>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</si>
  <si>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</si>
  <si>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</si>
  <si>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</si>
  <si>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</si>
  <si>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</si>
  <si>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</si>
  <si>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</si>
  <si>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</si>
  <si>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</si>
  <si>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</si>
  <si>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</si>
  <si>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</si>
  <si>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</si>
  <si>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</si>
  <si>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</si>
  <si>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</si>
  <si>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</si>
  <si>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</si>
  <si>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</si>
  <si>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</si>
  <si>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</si>
  <si>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</si>
  <si>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</si>
  <si>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</si>
  <si>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</si>
  <si>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</si>
  <si>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</si>
  <si>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</si>
  <si>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</si>
  <si>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</si>
  <si>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</si>
  <si>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</si>
  <si>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</si>
  <si>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</si>
  <si>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</si>
  <si>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</si>
  <si>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</si>
  <si>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</si>
  <si>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</si>
  <si>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</si>
  <si>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</si>
  <si>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</si>
  <si>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</si>
  <si>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</si>
  <si>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</si>
  <si>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</si>
  <si>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</si>
  <si>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</si>
  <si>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</si>
  <si>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</si>
  <si>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</si>
  <si>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</si>
  <si>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</si>
  <si>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</si>
  <si>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</si>
  <si>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</si>
  <si>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</si>
  <si>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</si>
  <si>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</si>
  <si>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</si>
  <si>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</si>
  <si>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</si>
  <si>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</si>
  <si>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</si>
  <si>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</si>
  <si>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</si>
  <si>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</si>
  <si>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</si>
  <si>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</si>
  <si>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</si>
  <si>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</si>
  <si>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</si>
  <si>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</si>
  <si>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</si>
  <si>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</si>
  <si>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</si>
  <si>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</si>
  <si>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</si>
  <si>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</si>
  <si>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</si>
  <si>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</si>
  <si>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</si>
  <si>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</si>
  <si>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</si>
  <si>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</si>
  <si>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</si>
  <si>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</si>
  <si>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</si>
  <si>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</si>
  <si>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</si>
  <si>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</si>
  <si>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</si>
  <si>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</si>
  <si>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</si>
  <si>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</si>
  <si>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</si>
  <si>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</si>
  <si>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</si>
  <si>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</si>
  <si>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</si>
  <si>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</si>
  <si>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</si>
  <si>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</si>
  <si>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</si>
  <si>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</si>
  <si>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</si>
  <si>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</si>
  <si>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</si>
  <si>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</si>
  <si>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</si>
  <si>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</si>
  <si>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</si>
  <si>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</si>
  <si>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</si>
  <si>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</si>
  <si>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</si>
  <si>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</si>
  <si>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</si>
  <si>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</si>
  <si>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</si>
  <si>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</si>
  <si>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</si>
  <si>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</si>
  <si>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</si>
  <si>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</si>
  <si>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</si>
  <si>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</si>
  <si>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</si>
  <si>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</si>
  <si>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</si>
  <si>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</si>
  <si>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</si>
  <si>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</si>
  <si>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</si>
  <si>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</si>
  <si>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</si>
  <si>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</si>
  <si>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</si>
  <si>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</si>
  <si>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</si>
  <si>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</si>
  <si>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</si>
  <si>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</si>
  <si>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</si>
  <si>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</si>
  <si>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</si>
  <si>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</si>
  <si>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</si>
  <si>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</si>
  <si>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</si>
  <si>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</si>
  <si>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</si>
  <si>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</si>
  <si>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</si>
  <si>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</si>
  <si>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</si>
  <si>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</si>
  <si>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</si>
  <si>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</si>
  <si>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</si>
  <si>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</si>
  <si>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</si>
  <si>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</si>
  <si>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</si>
  <si>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</si>
  <si>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</si>
  <si>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</si>
  <si>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</si>
  <si>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</si>
  <si>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</si>
  <si>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</si>
  <si>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</si>
  <si>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</si>
  <si>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</si>
  <si>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</si>
  <si>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</si>
  <si>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</si>
  <si>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</si>
  <si>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</si>
  <si>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</si>
  <si>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</si>
  <si>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</si>
  <si>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</si>
  <si>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</si>
  <si>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</si>
  <si>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</si>
  <si>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</si>
  <si>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</si>
  <si>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</si>
  <si>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</si>
  <si>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</si>
  <si>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</si>
  <si>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</si>
  <si>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</si>
  <si>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</si>
  <si>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</si>
  <si>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</si>
  <si>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</si>
  <si>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</si>
  <si>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</si>
  <si>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</si>
  <si>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</si>
  <si>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</si>
  <si>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</si>
  <si>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</si>
  <si>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</si>
  <si>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</si>
  <si>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</si>
  <si>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</si>
  <si>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</si>
  <si>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</si>
  <si>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</si>
  <si>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</si>
  <si>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</si>
  <si>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</si>
  <si>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</si>
  <si>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</si>
  <si>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</si>
  <si>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</si>
  <si>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</si>
  <si>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</si>
  <si>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</si>
  <si>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</si>
  <si>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</si>
  <si>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</si>
  <si>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</si>
  <si>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</si>
  <si>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</si>
  <si>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</si>
  <si>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</si>
  <si>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</si>
  <si>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</si>
  <si>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</si>
  <si>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</si>
  <si>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</si>
  <si>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</si>
  <si>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</si>
  <si>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</si>
  <si>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</si>
  <si>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</si>
  <si>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</si>
  <si>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</si>
  <si>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</si>
  <si>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</si>
  <si>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</si>
  <si>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</si>
  <si>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</si>
  <si>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</si>
  <si>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</si>
  <si>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</si>
  <si>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</si>
  <si>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</si>
  <si>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</si>
  <si>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</si>
  <si>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</si>
  <si>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</si>
  <si>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</si>
  <si>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</si>
  <si>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</si>
  <si>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</si>
  <si>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</si>
  <si>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</si>
  <si>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</si>
  <si>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</si>
  <si>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</si>
  <si>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</si>
  <si>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</si>
  <si>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</si>
  <si>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</si>
  <si>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</si>
  <si>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</si>
  <si>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</si>
  <si>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</si>
  <si>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</si>
  <si>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</si>
  <si>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</si>
  <si>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</si>
  <si>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</si>
  <si>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</si>
  <si>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</si>
  <si>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</si>
  <si>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</si>
  <si>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</si>
  <si>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</si>
  <si>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</si>
  <si>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</si>
  <si>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</si>
  <si>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</si>
  <si>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</si>
  <si>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</si>
  <si>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</si>
  <si>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</si>
  <si>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</si>
  <si>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</si>
  <si>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</si>
  <si>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</si>
  <si>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</si>
  <si>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</si>
  <si>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</si>
  <si>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</si>
  <si>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</si>
  <si>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</si>
  <si>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</si>
  <si>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</si>
  <si>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</si>
  <si>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</si>
  <si>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</si>
  <si>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</si>
  <si>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</si>
  <si>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</si>
  <si>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</si>
  <si>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</si>
  <si>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</si>
  <si>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</si>
  <si>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</si>
  <si>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</si>
  <si>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</si>
  <si>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</si>
  <si>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</si>
  <si>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</si>
  <si>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</si>
  <si>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</si>
  <si>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</si>
  <si>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</si>
  <si>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</si>
  <si>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</si>
  <si>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</si>
  <si>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</si>
  <si>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</si>
  <si>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</si>
  <si>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</si>
  <si>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</si>
  <si>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</si>
  <si>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</si>
  <si>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</si>
  <si>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</si>
  <si>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</si>
  <si>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</si>
  <si>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</si>
  <si>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</si>
  <si>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</si>
  <si>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</si>
  <si>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</si>
  <si>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</si>
  <si>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</si>
  <si>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</si>
  <si>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</si>
  <si>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</si>
  <si>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</si>
  <si>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</si>
  <si>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</si>
  <si>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</si>
  <si>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</si>
  <si>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</si>
  <si>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</si>
  <si>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</si>
  <si>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</si>
  <si>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</si>
  <si>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</si>
  <si>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</si>
  <si>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</si>
  <si>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</si>
  <si>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</si>
  <si>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</si>
  <si>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</si>
  <si>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</si>
  <si>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</si>
  <si>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</si>
  <si>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</si>
  <si>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</si>
  <si>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</si>
  <si>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</si>
  <si>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</si>
  <si>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</si>
  <si>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</si>
  <si>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</si>
  <si>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</si>
  <si>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</si>
  <si>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</si>
  <si>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</si>
  <si>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</si>
  <si>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</si>
  <si>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</si>
  <si>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</si>
  <si>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</si>
  <si>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</si>
  <si>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</si>
  <si>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</si>
  <si>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</si>
  <si>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</si>
  <si>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</si>
  <si>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</si>
  <si>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</si>
  <si>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</si>
  <si>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</si>
  <si>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</si>
  <si>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</si>
  <si>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</si>
  <si>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</si>
  <si>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</si>
  <si>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</si>
  <si>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</si>
  <si>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</si>
  <si>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</si>
  <si>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</si>
  <si>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</si>
  <si>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</si>
  <si>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</si>
  <si>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</si>
  <si>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</si>
  <si>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</si>
  <si>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</si>
  <si>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</si>
  <si>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</si>
  <si>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</si>
  <si>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</si>
  <si>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</si>
  <si>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</si>
  <si>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</si>
  <si>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</si>
  <si>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</si>
  <si>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</si>
  <si>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</si>
  <si>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</si>
  <si>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</si>
  <si>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</si>
  <si>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</si>
  <si>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</si>
  <si>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</si>
  <si>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</si>
  <si>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</si>
  <si>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</si>
  <si>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</si>
  <si>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</si>
  <si>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</si>
  <si>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</si>
  <si>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</si>
  <si>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</si>
  <si>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</si>
  <si>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</si>
  <si>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</si>
  <si>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</si>
  <si>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</si>
  <si>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</si>
  <si>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</si>
  <si>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</si>
  <si>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</si>
  <si>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</si>
  <si>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</si>
  <si>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</si>
  <si>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</si>
  <si>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</si>
  <si>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</si>
  <si>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</si>
  <si>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</si>
  <si>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</si>
  <si>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</si>
  <si>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</si>
  <si>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</si>
  <si>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</si>
  <si>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</si>
  <si>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</si>
  <si>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</si>
  <si>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</si>
  <si>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</si>
  <si>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</si>
  <si>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</si>
  <si>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</si>
  <si>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</si>
  <si>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</si>
  <si>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</si>
  <si>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</si>
  <si>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</si>
  <si>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</si>
  <si>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</si>
  <si>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</si>
  <si>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</si>
  <si>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</si>
  <si>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</si>
  <si>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</si>
  <si>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</si>
  <si>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</si>
  <si>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</si>
  <si>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</si>
  <si>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</si>
  <si>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</si>
  <si>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</si>
  <si>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</si>
  <si>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</si>
  <si>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</si>
  <si>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</si>
  <si>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</si>
  <si>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</si>
  <si>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</si>
  <si>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</si>
  <si>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</si>
  <si>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</si>
  <si>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</si>
  <si>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</si>
  <si>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</si>
  <si>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</si>
  <si>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</si>
  <si>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</si>
  <si>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</si>
  <si>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</si>
  <si>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</si>
  <si>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</si>
  <si>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</si>
  <si>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</si>
  <si>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</si>
  <si>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</si>
  <si>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</si>
  <si>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</si>
  <si>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</si>
  <si>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</si>
  <si>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</si>
  <si>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</si>
  <si>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</si>
  <si>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</si>
  <si>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</si>
  <si>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</si>
  <si>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</si>
  <si>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</si>
  <si>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</si>
  <si>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</si>
  <si>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</si>
  <si>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</si>
  <si>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</si>
  <si>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</si>
  <si>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</si>
  <si>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</si>
  <si>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</si>
  <si>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</si>
  <si>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</si>
  <si>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</si>
  <si>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</si>
  <si>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</si>
  <si>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</si>
  <si>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</si>
  <si>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</si>
  <si>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</si>
  <si>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</si>
  <si>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</si>
  <si>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</si>
  <si>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</si>
  <si>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</si>
  <si>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</si>
  <si>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</si>
  <si>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</si>
  <si>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</si>
  <si>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</si>
  <si>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</si>
  <si>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</si>
  <si>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</si>
  <si>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</si>
  <si>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</si>
  <si>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</si>
  <si>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</si>
  <si>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</si>
  <si>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</si>
  <si>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</si>
  <si>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</si>
  <si>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</si>
  <si>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</si>
  <si>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</si>
  <si>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</si>
  <si>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</si>
  <si>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</si>
  <si>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</si>
  <si>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</si>
  <si>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</si>
  <si>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</si>
  <si>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</si>
  <si>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</si>
  <si>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</si>
  <si>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</si>
  <si>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</si>
  <si>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</si>
  <si>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</si>
  <si>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</si>
  <si>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</si>
  <si>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</si>
  <si>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</si>
  <si>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</si>
  <si>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</si>
  <si>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</si>
  <si>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</si>
  <si>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</si>
  <si>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</si>
  <si>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</si>
  <si>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</si>
  <si>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</si>
  <si>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</si>
  <si>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</si>
  <si>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</si>
  <si>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</si>
  <si>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</si>
  <si>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</si>
  <si>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</si>
  <si>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</si>
  <si>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</si>
  <si>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</si>
  <si>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</si>
  <si>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</si>
  <si>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</si>
  <si>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</si>
  <si>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</si>
  <si>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</si>
  <si>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</si>
  <si>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</si>
  <si>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</si>
  <si>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</si>
  <si>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</si>
  <si>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</si>
  <si>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</si>
  <si>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</si>
  <si>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</si>
  <si>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</si>
  <si>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</si>
  <si>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</si>
  <si>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</si>
  <si>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</si>
  <si>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</si>
  <si>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</si>
  <si>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</si>
  <si>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</si>
  <si>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</si>
  <si>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</si>
  <si>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</si>
  <si>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</si>
  <si>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</si>
  <si>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</si>
  <si>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</si>
  <si>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</si>
  <si>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</si>
  <si>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</si>
  <si>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</si>
  <si>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</si>
  <si>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</si>
  <si>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</si>
  <si>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</si>
  <si>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</si>
  <si>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</si>
  <si>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</si>
  <si>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</si>
  <si>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</si>
  <si>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</si>
  <si>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</si>
  <si>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</si>
  <si>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</si>
  <si>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</si>
  <si>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</si>
  <si>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</si>
  <si>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</si>
  <si>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</si>
  <si>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</si>
  <si>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</si>
  <si>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</si>
  <si>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</si>
  <si>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</si>
  <si>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</si>
  <si>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</si>
  <si>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</si>
  <si>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</si>
  <si>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</si>
  <si>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</si>
  <si>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</si>
  <si>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</si>
  <si>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</si>
  <si>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</si>
  <si>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</si>
  <si>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</si>
  <si>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</si>
  <si>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</si>
  <si>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</si>
  <si>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</si>
  <si>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</si>
  <si>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</si>
  <si>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</si>
  <si>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</si>
  <si>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</si>
  <si>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</si>
  <si>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</si>
  <si>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</si>
  <si>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</si>
  <si>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</si>
  <si>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</si>
  <si>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</si>
  <si>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</si>
  <si>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</si>
  <si>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</si>
  <si>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</si>
  <si>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</si>
  <si>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</si>
  <si>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</si>
  <si>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</si>
  <si>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</si>
  <si>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</si>
  <si>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</si>
  <si>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</si>
  <si>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</si>
  <si>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</si>
  <si>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</si>
  <si>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</si>
  <si>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</si>
  <si>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</si>
  <si>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</si>
  <si>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</si>
  <si>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</si>
  <si>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</si>
  <si>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</si>
  <si>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</si>
  <si>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</si>
  <si>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</si>
  <si>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</si>
  <si>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</si>
  <si>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</si>
  <si>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</si>
  <si>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</si>
  <si>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</si>
  <si>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</si>
  <si>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</si>
  <si>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</si>
  <si>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</si>
  <si>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</si>
  <si>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</si>
  <si>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</si>
  <si>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</si>
  <si>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</si>
  <si>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</si>
  <si>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</si>
  <si>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</si>
  <si>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</si>
  <si>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</si>
  <si>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</si>
  <si>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</si>
  <si>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</si>
  <si>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</si>
  <si>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</si>
  <si>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</si>
  <si>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</si>
  <si>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</si>
  <si>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</si>
  <si>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</si>
  <si>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</si>
  <si>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</si>
  <si>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</si>
  <si>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</si>
  <si>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</si>
  <si>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</si>
  <si>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</si>
  <si>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</si>
  <si>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</si>
  <si>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</si>
  <si>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</si>
  <si>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</si>
  <si>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</si>
  <si>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</si>
  <si>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</si>
  <si>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</si>
  <si>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</si>
  <si>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</si>
  <si>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</si>
  <si>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</si>
  <si>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</si>
  <si>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</si>
  <si>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</si>
  <si>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</si>
  <si>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</si>
  <si>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</si>
  <si>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</si>
  <si>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</si>
  <si>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</si>
  <si>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</si>
  <si>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</si>
  <si>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</si>
  <si>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</si>
  <si>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</si>
  <si>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</si>
  <si>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</si>
  <si>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</si>
  <si>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</si>
  <si>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</si>
  <si>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</si>
  <si>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</si>
  <si>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</si>
  <si>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</si>
  <si>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</si>
  <si>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</si>
  <si>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</si>
  <si>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</si>
  <si>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</si>
  <si>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</si>
  <si>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</si>
  <si>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</si>
  <si>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</si>
  <si>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</si>
  <si>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</si>
  <si>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</si>
  <si>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</si>
  <si>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</si>
  <si>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</si>
  <si>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</si>
  <si>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</si>
  <si>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</si>
  <si>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</si>
  <si>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</si>
  <si>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</si>
  <si>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</si>
  <si>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</si>
  <si>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</si>
  <si>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</si>
  <si>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</si>
  <si>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</si>
  <si>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</si>
  <si>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</si>
  <si>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</si>
  <si>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</si>
  <si>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</si>
  <si>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</si>
  <si>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</si>
  <si>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</si>
  <si>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</si>
  <si>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</si>
  <si>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</si>
  <si>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</si>
  <si>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</si>
  <si>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</si>
  <si>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</si>
  <si>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</si>
  <si>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</si>
  <si>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</si>
  <si>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</si>
  <si>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</si>
  <si>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</si>
  <si>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</si>
  <si>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</si>
  <si>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</si>
  <si>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</si>
  <si>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</si>
  <si>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</si>
  <si>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</si>
  <si>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</si>
  <si>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</si>
  <si>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</si>
  <si>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</si>
  <si>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</si>
  <si>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</si>
  <si>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</si>
  <si>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</si>
  <si>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</si>
  <si>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</si>
  <si>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</si>
  <si>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</si>
  <si>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</si>
  <si>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</si>
  <si>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</si>
  <si>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</si>
  <si>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</si>
  <si>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</si>
  <si>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</si>
  <si>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</si>
  <si>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</si>
  <si>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</si>
  <si>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</si>
  <si>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</si>
  <si>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</si>
  <si>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</si>
  <si>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</si>
  <si>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</si>
  <si>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</si>
  <si>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</si>
  <si>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</si>
  <si>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</si>
  <si>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</si>
  <si>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</si>
  <si>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</si>
  <si>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</si>
  <si>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</si>
  <si>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</si>
  <si>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</si>
  <si>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</si>
  <si>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</si>
  <si>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</si>
  <si>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</si>
  <si>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</si>
  <si>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</si>
  <si>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</si>
  <si>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</si>
  <si>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</si>
  <si>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</si>
  <si>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</si>
  <si>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</si>
  <si>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</si>
  <si>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</si>
  <si>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</si>
  <si>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</si>
  <si>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</si>
  <si>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</si>
  <si>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</si>
  <si>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</si>
  <si>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</si>
  <si>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</si>
  <si>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</si>
  <si>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</si>
  <si>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</si>
  <si>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</si>
  <si>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</si>
  <si>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</si>
  <si>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</si>
  <si>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</si>
  <si>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</si>
  <si>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</si>
  <si>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</si>
  <si>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</si>
  <si>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</si>
  <si>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</si>
  <si>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</si>
  <si>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</si>
  <si>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</si>
  <si>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</si>
  <si>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</si>
  <si>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</si>
  <si>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</si>
  <si>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</si>
  <si>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</si>
  <si>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</si>
  <si>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</si>
  <si>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</si>
  <si>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</si>
  <si>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</si>
  <si>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</si>
  <si>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</si>
  <si>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</si>
  <si>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</si>
  <si>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</si>
  <si>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</si>
  <si>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</si>
  <si>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</si>
  <si>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</si>
  <si>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</si>
  <si>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</si>
  <si>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</si>
  <si>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</si>
  <si>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</si>
  <si>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</si>
  <si>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</si>
  <si>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</si>
  <si>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</si>
  <si>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</si>
  <si>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</si>
  <si>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</si>
  <si>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</si>
  <si>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</si>
  <si>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</si>
  <si>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</si>
  <si>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</si>
  <si>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</si>
  <si>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</si>
  <si>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</si>
  <si>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</si>
  <si>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</si>
  <si>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</si>
  <si>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</si>
  <si>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</si>
  <si>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</si>
  <si>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</si>
  <si>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</si>
  <si>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</si>
  <si>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</si>
  <si>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</si>
  <si>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</si>
  <si>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</si>
  <si>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</si>
  <si>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</si>
  <si>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</si>
  <si>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</si>
  <si>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</si>
  <si>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</si>
  <si>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</si>
  <si>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</si>
  <si>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</si>
  <si>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</si>
  <si>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</si>
  <si>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</si>
  <si>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</si>
  <si>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</si>
  <si>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</si>
  <si>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</si>
  <si>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</si>
  <si>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</si>
  <si>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</si>
  <si>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</si>
  <si>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</si>
  <si>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</si>
  <si>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</si>
  <si>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</si>
  <si>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</si>
  <si>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</si>
  <si>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</si>
  <si>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</si>
  <si>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</si>
  <si>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</si>
  <si>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</si>
  <si>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</si>
  <si>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</si>
  <si>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</si>
  <si>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</si>
  <si>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</si>
  <si>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</si>
  <si>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</si>
  <si>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</si>
  <si>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</si>
  <si>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</si>
  <si>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</si>
  <si>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</si>
  <si>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</si>
  <si>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</si>
  <si>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</si>
  <si>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</si>
  <si>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</si>
  <si>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</si>
  <si>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</si>
  <si>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</si>
  <si>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</si>
  <si>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</si>
  <si>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</si>
  <si>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</si>
  <si>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</si>
  <si>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</si>
  <si>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</si>
  <si>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</si>
  <si>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</si>
  <si>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</si>
  <si>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</si>
  <si>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</si>
  <si>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</si>
  <si>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</si>
  <si>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</si>
  <si>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</si>
  <si>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</si>
  <si>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</si>
  <si>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</si>
  <si>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</si>
  <si>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</si>
  <si>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</si>
  <si>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</si>
  <si>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</si>
  <si>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</si>
  <si>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</si>
  <si>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</si>
  <si>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</si>
  <si>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</si>
  <si>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</si>
  <si>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</si>
  <si>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</si>
  <si>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</si>
  <si>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</si>
  <si>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</si>
  <si>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</si>
  <si>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</si>
  <si>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</si>
  <si>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</si>
  <si>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</si>
  <si>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</si>
  <si>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</si>
  <si>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</si>
  <si>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</si>
  <si>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</si>
  <si>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</si>
  <si>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</si>
  <si>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</si>
  <si>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</si>
  <si>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</si>
  <si>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</si>
  <si>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</si>
  <si>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</si>
  <si>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</si>
  <si>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</si>
  <si>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</si>
  <si>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</si>
  <si>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</si>
  <si>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</si>
  <si>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</si>
  <si>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</si>
  <si>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</si>
  <si>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</si>
  <si>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</si>
  <si>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</si>
  <si>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</si>
  <si>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</si>
  <si>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</si>
  <si>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</si>
  <si>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</si>
  <si>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</si>
  <si>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</si>
  <si>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</si>
  <si>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</si>
  <si>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</si>
  <si>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</si>
  <si>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</si>
  <si>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</si>
  <si>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</si>
  <si>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</si>
  <si>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</si>
  <si>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</si>
  <si>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</si>
  <si>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</si>
  <si>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</si>
  <si>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</si>
  <si>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</si>
  <si>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</si>
  <si>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</si>
  <si>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</si>
  <si>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</si>
  <si>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</si>
  <si>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</si>
  <si>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</si>
  <si>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</si>
  <si>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</si>
  <si>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</si>
  <si>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</si>
  <si>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</si>
  <si>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</si>
  <si>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</si>
  <si>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</si>
  <si>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</si>
  <si>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</si>
  <si>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</si>
  <si>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</si>
  <si>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</si>
  <si>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</si>
  <si>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</si>
  <si>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</si>
  <si>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</si>
  <si>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</si>
  <si>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</si>
  <si>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</si>
  <si>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</si>
  <si>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</si>
  <si>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</si>
  <si>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</si>
  <si>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</si>
  <si>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</si>
  <si>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</si>
  <si>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</si>
  <si>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</si>
  <si>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</si>
  <si>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</si>
  <si>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</si>
  <si>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</si>
  <si>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</si>
  <si>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</si>
  <si>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</si>
  <si>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</si>
  <si>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</si>
  <si>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</si>
  <si>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</si>
  <si>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</si>
  <si>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</si>
  <si>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</si>
  <si>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</si>
  <si>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</si>
  <si>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</si>
  <si>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</si>
  <si>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</si>
  <si>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</si>
  <si>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</si>
  <si>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</si>
  <si>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</si>
  <si>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</si>
  <si>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</si>
  <si>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</si>
  <si>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</si>
  <si>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</si>
  <si>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</si>
  <si>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</si>
  <si>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</si>
  <si>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</si>
  <si>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</si>
  <si>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</si>
  <si>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</si>
  <si>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</si>
  <si>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</si>
  <si>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</si>
  <si>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</si>
  <si>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</si>
  <si>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</si>
  <si>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</si>
  <si>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</si>
  <si>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</si>
  <si>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</si>
  <si>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</si>
  <si>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</si>
  <si>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</si>
  <si>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</si>
  <si>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</si>
  <si>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</si>
  <si>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</si>
  <si>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</si>
  <si>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</si>
  <si>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</si>
  <si>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</si>
  <si>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</si>
  <si>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</si>
  <si>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</si>
  <si>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</si>
  <si>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</si>
  <si>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</si>
  <si>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</si>
  <si>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</si>
  <si>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</si>
  <si>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</si>
  <si>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</si>
  <si>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</si>
  <si>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</si>
  <si>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</si>
  <si>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</si>
  <si>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</si>
  <si>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</si>
  <si>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</si>
  <si>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</si>
  <si>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</si>
  <si>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</si>
  <si>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</si>
  <si>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</si>
  <si>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</si>
  <si>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</si>
  <si>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</si>
  <si>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</si>
  <si>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</si>
  <si>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</si>
  <si>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</si>
  <si>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</si>
  <si>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</si>
  <si>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</si>
  <si>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</si>
  <si>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</si>
  <si>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</si>
  <si>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</si>
  <si>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</si>
  <si>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</si>
  <si>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</si>
  <si>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</si>
  <si>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</si>
  <si>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</si>
  <si>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</si>
  <si>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</si>
  <si>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</si>
  <si>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</si>
  <si>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</si>
  <si>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</si>
  <si>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</si>
  <si>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</si>
  <si>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</si>
  <si>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</si>
  <si>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</si>
  <si>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</si>
  <si>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</si>
  <si>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</si>
  <si>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</si>
  <si>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</si>
  <si>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</si>
  <si>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</si>
  <si>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</si>
  <si>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</si>
  <si>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</si>
  <si>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</si>
  <si>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</si>
  <si>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</si>
  <si>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</si>
  <si>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</si>
  <si>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</si>
  <si>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</si>
  <si>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</si>
  <si>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</si>
  <si>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</si>
  <si>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</si>
  <si>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</si>
  <si>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</si>
  <si>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</si>
  <si>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</si>
  <si>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</si>
  <si>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</si>
  <si>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</si>
  <si>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</si>
  <si>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</si>
  <si>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</si>
  <si>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</si>
  <si>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</si>
  <si>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</si>
  <si>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</si>
  <si>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</si>
  <si>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</si>
  <si>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</si>
  <si>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</si>
  <si>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</si>
  <si>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</si>
  <si>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</si>
  <si>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</si>
  <si>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</si>
  <si>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</si>
  <si>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</si>
  <si>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</si>
  <si>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</si>
  <si>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</si>
  <si>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</si>
  <si>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</si>
  <si>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</si>
  <si>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</si>
  <si>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</si>
  <si>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</si>
  <si>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</si>
  <si>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</si>
  <si>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</si>
  <si>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</si>
  <si>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</si>
  <si>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</si>
  <si>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</si>
  <si>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</si>
  <si>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</si>
  <si>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</si>
  <si>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</si>
  <si>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</si>
  <si>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</si>
  <si>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</si>
  <si>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</si>
  <si>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</si>
  <si>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</si>
  <si>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</si>
  <si>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</si>
  <si>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</si>
  <si>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</si>
  <si>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</si>
  <si>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</si>
  <si>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</si>
  <si>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</si>
  <si>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</si>
  <si>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</si>
  <si>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</si>
  <si>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</si>
  <si>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</si>
  <si>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</si>
  <si>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</si>
  <si>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</si>
  <si>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</si>
  <si>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</si>
  <si>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</si>
  <si>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</si>
  <si>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</si>
  <si>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</si>
  <si>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</si>
  <si>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</si>
  <si>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</si>
  <si>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</si>
  <si>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</si>
  <si>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</si>
  <si>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</si>
  <si>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</si>
  <si>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</si>
  <si>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</si>
  <si>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</si>
  <si>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</si>
  <si>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</si>
  <si>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</si>
  <si>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</si>
  <si>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</si>
  <si>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</si>
  <si>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</si>
  <si>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</si>
  <si>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</si>
  <si>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</si>
  <si>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</si>
  <si>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</si>
  <si>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</si>
  <si>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</si>
  <si>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</si>
  <si>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</si>
  <si>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</si>
  <si>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</si>
  <si>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</si>
  <si>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</si>
  <si>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</si>
  <si>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</si>
  <si>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</si>
  <si>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</si>
  <si>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</si>
  <si>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</si>
  <si>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</si>
  <si>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</si>
  <si>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</si>
  <si>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</si>
  <si>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</si>
  <si>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</si>
  <si>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</si>
  <si>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</si>
  <si>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</si>
  <si>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</si>
  <si>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</si>
  <si>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</si>
  <si>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</si>
  <si>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</si>
  <si>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</si>
  <si>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</si>
  <si>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</si>
  <si>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</si>
  <si>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</si>
  <si>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</si>
  <si>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</si>
  <si>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</si>
  <si>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</si>
  <si>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</si>
  <si>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</si>
  <si>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</si>
  <si>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</si>
  <si>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</si>
  <si>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</si>
  <si>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</si>
  <si>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</si>
  <si>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</si>
  <si>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</si>
  <si>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</si>
  <si>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</si>
  <si>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</si>
  <si>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</si>
  <si>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</si>
  <si>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</si>
  <si>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</si>
  <si>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</si>
  <si>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</si>
  <si>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</si>
  <si>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</si>
  <si>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</si>
  <si>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</si>
  <si>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</si>
  <si>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</si>
  <si>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</si>
  <si>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</si>
  <si>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</si>
  <si>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</si>
  <si>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</si>
  <si>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</si>
  <si>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</si>
  <si>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</si>
  <si>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</si>
  <si>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</si>
  <si>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</si>
  <si>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</si>
  <si>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</si>
  <si>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</si>
  <si>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</si>
  <si>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</si>
  <si>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</si>
  <si>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</si>
  <si>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</si>
  <si>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</si>
  <si>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</si>
  <si>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</si>
  <si>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</si>
  <si>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</si>
  <si>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</si>
  <si>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</si>
  <si>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</si>
  <si>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</si>
  <si>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</si>
  <si>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</si>
  <si>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</si>
  <si>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</si>
  <si>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</si>
  <si>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</si>
  <si>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</si>
  <si>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</si>
  <si>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</si>
  <si>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</si>
  <si>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</si>
  <si>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</si>
  <si>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</si>
  <si>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</si>
  <si>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</si>
  <si>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</si>
  <si>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</si>
  <si>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</si>
  <si>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</si>
  <si>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</si>
  <si>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</si>
  <si>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</si>
  <si>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</si>
  <si>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</si>
  <si>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</si>
  <si>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</si>
  <si>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</si>
  <si>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</si>
  <si>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</si>
  <si>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</si>
  <si>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</si>
  <si>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</si>
  <si>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</si>
  <si>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</si>
  <si>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</si>
  <si>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</si>
  <si>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</si>
  <si>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</si>
  <si>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</si>
  <si>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</si>
  <si>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</si>
  <si>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</si>
  <si>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</si>
  <si>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</si>
  <si>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</si>
  <si>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</si>
  <si>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</si>
  <si>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</si>
  <si>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</si>
  <si>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</si>
  <si>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</si>
  <si>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</si>
  <si>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</si>
  <si>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</si>
  <si>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</si>
  <si>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</si>
  <si>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</si>
  <si>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</si>
  <si>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</si>
  <si>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</si>
  <si>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</si>
  <si>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</si>
  <si>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</si>
  <si>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</si>
  <si>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</si>
  <si>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</si>
  <si>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</si>
  <si>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</si>
  <si>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</si>
  <si>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</si>
  <si>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</si>
  <si>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</si>
  <si>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</si>
  <si>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</si>
  <si>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</si>
  <si>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</si>
  <si>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</si>
  <si>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</si>
  <si>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</si>
  <si>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</si>
  <si>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</si>
  <si>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</si>
  <si>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</si>
  <si>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</si>
  <si>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</si>
  <si>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</si>
  <si>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</si>
  <si>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</si>
  <si>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</si>
  <si>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</si>
  <si>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</si>
  <si>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</si>
  <si>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</si>
  <si>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</si>
  <si>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</si>
  <si>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</si>
  <si>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</si>
  <si>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</si>
  <si>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</si>
  <si>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</si>
  <si>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</si>
  <si>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</si>
  <si>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</si>
  <si>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</si>
  <si>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</si>
  <si>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</si>
  <si>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</si>
  <si>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</si>
  <si>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</si>
  <si>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</si>
  <si>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</si>
  <si>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</si>
  <si>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</si>
  <si>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</si>
  <si>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</si>
  <si>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</si>
  <si>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</si>
  <si>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</si>
  <si>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</si>
  <si>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</si>
  <si>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</si>
  <si>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</si>
  <si>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</si>
  <si>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</si>
  <si>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</si>
  <si>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</si>
  <si>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</si>
  <si>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</si>
  <si>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</si>
  <si>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</si>
  <si>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</si>
  <si>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</si>
  <si>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</si>
  <si>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</si>
  <si>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</si>
  <si>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</si>
  <si>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</si>
  <si>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</si>
  <si>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</si>
  <si>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</si>
  <si>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</si>
  <si>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</si>
  <si>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</si>
  <si>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</si>
  <si>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</si>
  <si>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</si>
  <si>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</si>
  <si>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</si>
  <si>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</si>
  <si>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</si>
  <si>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</si>
  <si>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</si>
  <si>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</si>
  <si>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</si>
  <si>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</si>
  <si>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</si>
  <si>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</si>
  <si>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</si>
  <si>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</si>
  <si>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</si>
  <si>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</si>
  <si>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</si>
  <si>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</si>
  <si>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</si>
  <si>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</si>
  <si>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</si>
  <si>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</si>
  <si>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</si>
  <si>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</si>
  <si>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</si>
  <si>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</si>
  <si>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</si>
  <si>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</si>
  <si>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</si>
  <si>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</si>
  <si>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</si>
  <si>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</si>
  <si>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</si>
  <si>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</si>
  <si>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</si>
  <si>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</si>
  <si>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</si>
  <si>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</si>
  <si>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</si>
  <si>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</si>
  <si>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</si>
  <si>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</si>
  <si>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</si>
  <si>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</si>
  <si>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</si>
  <si>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</si>
  <si>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</si>
  <si>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</si>
  <si>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</si>
  <si>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</si>
  <si>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</si>
  <si>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</si>
  <si>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</si>
  <si>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</si>
  <si>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</si>
  <si>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</si>
  <si>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</si>
  <si>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</si>
  <si>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</si>
  <si>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</si>
  <si>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</si>
  <si>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</si>
  <si>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</si>
  <si>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</si>
  <si>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</si>
  <si>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</si>
  <si>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</si>
  <si>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</si>
  <si>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</si>
  <si>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</si>
  <si>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</si>
  <si>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</si>
  <si>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</si>
  <si>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</si>
  <si>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</si>
  <si>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</si>
  <si>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</si>
  <si>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</si>
  <si>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</si>
  <si>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</si>
  <si>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</si>
  <si>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</si>
  <si>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</si>
  <si>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</si>
  <si>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</si>
  <si>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</si>
  <si>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</si>
  <si>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</si>
  <si>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</si>
  <si>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</si>
  <si>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</si>
  <si>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</si>
  <si>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</si>
  <si>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</si>
  <si>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</si>
  <si>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</si>
  <si>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</si>
  <si>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</si>
  <si>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</si>
  <si>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</si>
  <si>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</si>
  <si>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</si>
  <si>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</si>
  <si>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</si>
  <si>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</si>
  <si>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</si>
  <si>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</si>
  <si>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</si>
  <si>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</si>
  <si>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</si>
  <si>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</si>
  <si>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</si>
  <si>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</si>
  <si>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</si>
  <si>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</si>
  <si>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</si>
  <si>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</si>
  <si>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</si>
  <si>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</si>
  <si>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</si>
  <si>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</si>
  <si>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</si>
  <si>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</si>
  <si>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</si>
  <si>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</si>
  <si>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</si>
  <si>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</si>
  <si>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</si>
  <si>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</si>
  <si>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</si>
  <si>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</si>
  <si>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</si>
  <si>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</si>
  <si>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</si>
  <si>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</si>
  <si>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</si>
  <si>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</si>
  <si>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</si>
  <si>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</si>
  <si>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</si>
  <si>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</si>
  <si>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</si>
  <si>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</si>
  <si>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</si>
  <si>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</si>
  <si>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</si>
  <si>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</si>
  <si>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</si>
  <si>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</si>
  <si>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</si>
  <si>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</si>
  <si>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</si>
  <si>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</si>
  <si>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</si>
  <si>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</si>
  <si>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</si>
  <si>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</si>
  <si>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</si>
  <si>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</si>
  <si>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</si>
  <si>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</si>
  <si>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</si>
  <si>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</si>
  <si>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</si>
  <si>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</si>
  <si>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</si>
  <si>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</si>
  <si>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</si>
  <si>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</si>
  <si>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</si>
  <si>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</si>
  <si>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</si>
  <si>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</si>
  <si>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</si>
  <si>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</si>
  <si>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</si>
  <si>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</si>
  <si>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</si>
  <si>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</si>
  <si>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</si>
  <si>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</si>
  <si>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</si>
  <si>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</si>
  <si>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</si>
  <si>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</si>
  <si>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</si>
  <si>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</si>
  <si>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</si>
  <si>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</si>
  <si>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</si>
  <si>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</si>
  <si>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</si>
  <si>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</si>
  <si>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</si>
  <si>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</si>
  <si>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</si>
  <si>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</si>
  <si>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</si>
  <si>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</si>
  <si>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</si>
  <si>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</si>
  <si>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</si>
  <si>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</si>
  <si>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</si>
  <si>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</si>
  <si>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</si>
  <si>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</si>
  <si>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</si>
  <si>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</si>
  <si>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</si>
  <si>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</si>
  <si>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</si>
  <si>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</si>
  <si>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</si>
  <si>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</si>
  <si>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</si>
  <si>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</si>
  <si>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</si>
  <si>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</si>
  <si>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</si>
  <si>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</si>
  <si>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</si>
  <si>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</si>
  <si>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</si>
  <si>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</si>
  <si>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</si>
  <si>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</si>
  <si>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</si>
  <si>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</si>
  <si>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</si>
  <si>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</si>
  <si>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</si>
  <si>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</si>
  <si>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</si>
  <si>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</si>
  <si>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</si>
  <si>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</si>
  <si>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</si>
  <si>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</si>
  <si>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</si>
  <si>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</si>
  <si>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</si>
  <si>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</si>
  <si>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</si>
  <si>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</si>
  <si>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</si>
  <si>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</si>
  <si>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</si>
  <si>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</si>
  <si>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</si>
  <si>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</si>
  <si>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</si>
  <si>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</si>
  <si>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</si>
  <si>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</si>
  <si>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</si>
  <si>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</si>
  <si>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</si>
  <si>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</si>
  <si>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</si>
  <si>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</si>
  <si>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</si>
  <si>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</si>
  <si>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</si>
  <si>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</si>
  <si>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</si>
  <si>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</si>
  <si>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</si>
  <si>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</si>
  <si>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</si>
  <si>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</si>
  <si>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</si>
  <si>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</si>
  <si>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</si>
  <si>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</si>
  <si>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</si>
  <si>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</si>
  <si>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</si>
  <si>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</si>
  <si>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</si>
  <si>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</si>
  <si>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</si>
  <si>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</si>
  <si>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</si>
  <si>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</si>
  <si>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</si>
  <si>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</si>
  <si>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</si>
  <si>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</si>
  <si>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</si>
  <si>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</si>
  <si>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</si>
  <si>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</si>
  <si>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</si>
  <si>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</si>
  <si>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</si>
  <si>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</si>
  <si>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</si>
  <si>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</si>
  <si>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</si>
  <si>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</si>
  <si>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</si>
  <si>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</si>
  <si>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</si>
  <si>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</si>
  <si>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</si>
  <si>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</si>
  <si>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</si>
  <si>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</si>
  <si>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</si>
  <si>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</si>
  <si>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</si>
  <si>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</si>
  <si>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</si>
  <si>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</si>
  <si>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</si>
  <si>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</si>
  <si>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</si>
  <si>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</si>
  <si>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</si>
  <si>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</si>
  <si>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</si>
  <si>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</si>
  <si>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</si>
  <si>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</si>
  <si>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</si>
  <si>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</si>
  <si>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</si>
  <si>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</si>
  <si>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</si>
  <si>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</si>
  <si>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</si>
  <si>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</si>
  <si>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</si>
  <si>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</si>
  <si>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</si>
  <si>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</si>
  <si>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</si>
  <si>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</si>
  <si>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</si>
  <si>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</si>
  <si>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</si>
  <si>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</si>
  <si>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</si>
  <si>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</si>
  <si>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</si>
  <si>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</si>
  <si>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</si>
  <si>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</si>
  <si>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</si>
  <si>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</si>
  <si>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</si>
  <si>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</si>
  <si>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</si>
  <si>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</si>
  <si>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</si>
  <si>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</si>
  <si>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</si>
  <si>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</si>
  <si>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</si>
  <si>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</si>
  <si>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</si>
  <si>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</si>
  <si>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</si>
  <si>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</si>
  <si>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</si>
  <si>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</si>
  <si>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</si>
  <si>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</si>
  <si>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</si>
  <si>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</si>
  <si>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</si>
  <si>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</si>
  <si>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</si>
  <si>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</si>
  <si>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</si>
  <si>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</si>
  <si>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</si>
  <si>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</si>
  <si>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</si>
  <si>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</si>
  <si>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</si>
  <si>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</si>
  <si>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</si>
  <si>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</si>
  <si>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</si>
  <si>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</si>
  <si>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</si>
  <si>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</si>
  <si>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</si>
  <si>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</si>
  <si>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</si>
  <si>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</si>
  <si>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</si>
  <si>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</si>
  <si>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</si>
  <si>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</si>
  <si>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</si>
  <si>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</si>
  <si>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</si>
  <si>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</si>
  <si>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</si>
  <si>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</si>
  <si>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</si>
  <si>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</si>
  <si>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</si>
  <si>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</si>
  <si>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</si>
  <si>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</si>
  <si>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</si>
  <si>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</si>
  <si>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</si>
  <si>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</si>
  <si>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</si>
  <si>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</si>
  <si>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</si>
  <si>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</si>
  <si>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</si>
  <si>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</si>
  <si>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</si>
  <si>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</si>
  <si>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</si>
  <si>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</si>
  <si>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</si>
  <si>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</si>
  <si>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</si>
  <si>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</si>
  <si>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</si>
  <si>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</si>
  <si>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</si>
  <si>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</si>
  <si>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</si>
  <si>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</si>
  <si>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</si>
  <si>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</si>
  <si>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</si>
  <si>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</si>
  <si>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</si>
  <si>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</si>
  <si>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</si>
  <si>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</si>
  <si>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</si>
  <si>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</si>
  <si>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</si>
  <si>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</si>
  <si>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</si>
  <si>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</si>
  <si>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</si>
  <si>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</si>
  <si>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</si>
  <si>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</si>
  <si>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</si>
  <si>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</si>
  <si>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</si>
  <si>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</si>
  <si>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</si>
  <si>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</si>
  <si>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</si>
  <si>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</si>
  <si>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</si>
  <si>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</si>
  <si>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</si>
  <si>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</si>
  <si>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</si>
  <si>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</si>
  <si>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</si>
  <si>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</si>
  <si>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</si>
  <si>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</si>
  <si>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</si>
  <si>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</si>
  <si>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</si>
  <si>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</si>
  <si>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</si>
  <si>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</si>
  <si>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</si>
  <si>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</si>
  <si>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</si>
  <si>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</si>
  <si>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</si>
  <si>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</si>
  <si>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</si>
  <si>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</si>
  <si>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</si>
  <si>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</si>
  <si>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</si>
  <si>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</si>
  <si>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</si>
  <si>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</si>
  <si>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</si>
  <si>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</si>
  <si>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</si>
  <si>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</si>
  <si>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</si>
  <si>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</si>
  <si>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</si>
  <si>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</si>
  <si>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</si>
  <si>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</si>
  <si>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</si>
  <si>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</si>
  <si>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</si>
  <si>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</si>
  <si>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</si>
  <si>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</si>
  <si>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</si>
  <si>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</si>
  <si>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</si>
  <si>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</si>
  <si>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</si>
  <si>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</si>
  <si>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</si>
  <si>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</si>
  <si>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</si>
  <si>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</si>
  <si>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</si>
  <si>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</si>
  <si>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</si>
  <si>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</si>
  <si>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</si>
  <si>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</si>
  <si>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</si>
  <si>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</si>
  <si>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</si>
  <si>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</si>
  <si>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</si>
  <si>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</si>
  <si>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</si>
  <si>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</si>
  <si>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</si>
  <si>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</si>
  <si>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</si>
  <si>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</si>
  <si>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</si>
  <si>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</si>
  <si>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</si>
  <si>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</si>
  <si>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</si>
  <si>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</si>
  <si>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</si>
  <si>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</si>
  <si>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</si>
  <si>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</si>
  <si>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</si>
  <si>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</si>
  <si>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</si>
  <si>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</si>
  <si>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</si>
  <si>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</si>
  <si>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</si>
  <si>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</si>
  <si>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</si>
  <si>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</si>
  <si>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</si>
  <si>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</si>
  <si>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</si>
  <si>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</si>
  <si>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</si>
  <si>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</si>
  <si>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</si>
  <si>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</si>
  <si>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</si>
  <si>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</si>
  <si>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</si>
  <si>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</si>
  <si>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</si>
  <si>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</si>
  <si>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</si>
  <si>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</si>
  <si>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</si>
  <si>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</si>
  <si>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</si>
  <si>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</si>
  <si>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</si>
  <si>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</si>
  <si>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</si>
  <si>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</si>
  <si>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</si>
  <si>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</si>
  <si>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</si>
  <si>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</si>
  <si>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</si>
  <si>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</si>
  <si>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</si>
  <si>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</si>
  <si>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</si>
  <si>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</si>
  <si>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</si>
  <si>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</si>
  <si>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</si>
  <si>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</si>
  <si>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</si>
  <si>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</si>
  <si>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</si>
  <si>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</si>
  <si>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</si>
  <si>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</si>
  <si>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</si>
  <si>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</si>
  <si>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</si>
  <si>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</si>
  <si>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</si>
  <si>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</si>
  <si>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</si>
  <si>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</si>
  <si>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</si>
  <si>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</si>
  <si>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</si>
  <si>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</si>
  <si>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</si>
  <si>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</si>
  <si>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</si>
  <si>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</si>
  <si>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</si>
  <si>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</si>
  <si>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</si>
  <si>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</si>
  <si>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</si>
  <si>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</si>
  <si>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</si>
  <si>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</si>
  <si>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</si>
  <si>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</si>
  <si>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</si>
  <si>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</si>
  <si>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</si>
  <si>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</si>
  <si>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</si>
  <si>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</si>
  <si>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</si>
  <si>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</si>
  <si>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</si>
  <si>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</si>
  <si>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</si>
  <si>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</si>
  <si>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</si>
  <si>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</si>
  <si>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</si>
  <si>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</si>
  <si>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</si>
  <si>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</si>
  <si>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</si>
  <si>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</si>
  <si>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</si>
  <si>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</si>
  <si>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</si>
  <si>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</si>
  <si>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</si>
  <si>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</si>
  <si>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</si>
  <si>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</si>
  <si>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</si>
  <si>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</si>
  <si>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</si>
  <si>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</si>
  <si>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</si>
  <si>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</si>
  <si>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</si>
  <si>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</si>
  <si>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</si>
  <si>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</si>
  <si>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</si>
  <si>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</si>
  <si>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</si>
  <si>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</si>
  <si>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</si>
  <si>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</si>
  <si>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</si>
  <si>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</si>
  <si>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</si>
  <si>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</si>
  <si>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</si>
  <si>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</si>
  <si>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</si>
  <si>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</si>
  <si>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</si>
  <si>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</si>
  <si>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</si>
  <si>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</si>
  <si>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</si>
  <si>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</si>
  <si>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</si>
  <si>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</si>
  <si>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</si>
  <si>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</si>
  <si>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</si>
  <si>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</si>
  <si>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</si>
  <si>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</si>
  <si>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</si>
  <si>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</si>
  <si>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</si>
  <si>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</si>
  <si>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</si>
  <si>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</si>
  <si>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</si>
  <si>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</si>
  <si>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</si>
  <si>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</si>
  <si>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</si>
  <si>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</si>
  <si>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</si>
  <si>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</si>
  <si>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</si>
  <si>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</si>
  <si>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</si>
  <si>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</si>
  <si>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</si>
  <si>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</si>
  <si>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</si>
  <si>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</si>
  <si>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</si>
  <si>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</si>
  <si>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</si>
  <si>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</si>
  <si>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</si>
  <si>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</si>
  <si>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</si>
  <si>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</si>
  <si>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</si>
  <si>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</si>
  <si>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</si>
  <si>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</si>
  <si>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</si>
  <si>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</si>
  <si>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</si>
  <si>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</si>
  <si>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</si>
  <si>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</si>
  <si>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</si>
  <si>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</si>
  <si>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</si>
  <si>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</si>
  <si>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</si>
  <si>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</si>
  <si>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</si>
  <si>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</si>
  <si>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</si>
  <si>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</si>
  <si>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</si>
  <si>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</si>
  <si>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</si>
  <si>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</si>
  <si>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</si>
  <si>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</si>
  <si>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</si>
  <si>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</si>
  <si>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</si>
  <si>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</si>
  <si>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</si>
  <si>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</si>
  <si>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</si>
  <si>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</si>
  <si>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</si>
  <si>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</si>
  <si>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</si>
  <si>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</si>
  <si>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</si>
  <si>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</si>
  <si>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</si>
  <si>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</si>
  <si>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</si>
  <si>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</si>
  <si>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</si>
  <si>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</si>
  <si>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</si>
  <si>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</si>
  <si>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</si>
  <si>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</si>
  <si>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</si>
  <si>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</si>
  <si>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</si>
  <si>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</si>
  <si>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</si>
  <si>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</si>
  <si>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</si>
  <si>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</si>
  <si>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</si>
  <si>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</si>
  <si>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</si>
  <si>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</si>
  <si>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</si>
  <si>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</si>
  <si>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</si>
  <si>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</si>
  <si>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</si>
  <si>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</si>
  <si>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</si>
  <si>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</si>
  <si>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</si>
  <si>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</si>
  <si>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</si>
  <si>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</si>
  <si>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</si>
  <si>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</si>
  <si>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</si>
  <si>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</si>
  <si>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</si>
  <si>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</si>
  <si>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</si>
  <si>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</si>
  <si>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</si>
  <si>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</si>
  <si>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</si>
  <si>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</si>
  <si>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</si>
  <si>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</si>
  <si>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</si>
  <si>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</si>
  <si>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</si>
  <si>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</si>
  <si>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</si>
  <si>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</si>
  <si>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</si>
  <si>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</si>
  <si>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</si>
  <si>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</si>
  <si>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</si>
  <si>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</si>
  <si>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</si>
  <si>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</si>
  <si>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</si>
  <si>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</si>
  <si>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</si>
  <si>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</si>
  <si>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</si>
  <si>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</si>
  <si>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</si>
  <si>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</si>
  <si>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</si>
  <si>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</si>
  <si>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</si>
  <si>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</si>
  <si>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</si>
  <si>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</si>
  <si>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</si>
  <si>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</si>
  <si>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</si>
  <si>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</si>
  <si>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</si>
  <si>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</si>
  <si>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</si>
  <si>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</si>
  <si>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</si>
  <si>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</si>
  <si>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</si>
  <si>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</si>
  <si>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</si>
  <si>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</si>
  <si>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</si>
  <si>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</si>
  <si>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</si>
  <si>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</si>
  <si>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</si>
  <si>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</si>
  <si>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</si>
  <si>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</si>
  <si>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</si>
  <si>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</si>
  <si>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</si>
  <si>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</si>
  <si>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</si>
  <si>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</si>
  <si>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</si>
  <si>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</si>
  <si>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</si>
  <si>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</si>
  <si>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</si>
  <si>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</si>
  <si>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</si>
  <si>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</si>
  <si>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</si>
  <si>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</si>
  <si>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</si>
  <si>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</si>
  <si>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</si>
  <si>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</si>
  <si>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</si>
  <si>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</si>
  <si>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</si>
  <si>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</si>
  <si>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</si>
  <si>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</si>
  <si>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</si>
  <si>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</si>
  <si>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</si>
  <si>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</si>
  <si>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</si>
  <si>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</si>
  <si>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</si>
  <si>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</si>
  <si>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</si>
  <si>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</si>
  <si>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</si>
  <si>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</si>
  <si>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</si>
  <si>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</si>
  <si>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</si>
  <si>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</si>
  <si>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</si>
  <si>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</si>
  <si>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</si>
  <si>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</si>
  <si>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</si>
  <si>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</si>
  <si>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</si>
  <si>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</si>
  <si>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</si>
  <si>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</si>
  <si>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</si>
  <si>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</si>
  <si>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</si>
  <si>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</si>
  <si>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</si>
  <si>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</si>
  <si>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</si>
  <si>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</si>
  <si>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</si>
  <si>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</si>
  <si>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</si>
  <si>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</si>
  <si>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</si>
  <si>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</si>
  <si>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</si>
  <si>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</si>
  <si>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</si>
  <si>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</si>
  <si>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</si>
  <si>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</si>
  <si>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</si>
  <si>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</si>
  <si>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</si>
  <si>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</si>
  <si>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</si>
  <si>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</si>
  <si>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</si>
  <si>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</si>
  <si>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</si>
  <si>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</si>
  <si>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</si>
  <si>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</si>
  <si>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</si>
  <si>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</si>
  <si>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</si>
  <si>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</si>
  <si>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</si>
  <si>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</si>
  <si>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</si>
  <si>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</si>
  <si>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</si>
  <si>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</si>
  <si>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</si>
  <si>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</si>
  <si>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</si>
  <si>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</si>
  <si>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</si>
  <si>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</si>
  <si>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</si>
  <si>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</si>
  <si>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</si>
  <si>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</si>
  <si>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</si>
  <si>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</si>
  <si>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</si>
  <si>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</si>
  <si>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</si>
  <si>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</si>
  <si>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</si>
  <si>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</si>
  <si>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</si>
  <si>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</si>
  <si>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</si>
  <si>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</si>
  <si>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</si>
  <si>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</si>
  <si>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</si>
  <si>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</si>
  <si>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</si>
  <si>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</si>
  <si>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</si>
  <si>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</si>
  <si>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</si>
  <si>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</si>
  <si>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</si>
  <si>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</si>
  <si>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</si>
  <si>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</si>
  <si>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</si>
  <si>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</si>
  <si>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</si>
  <si>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</si>
  <si>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</si>
  <si>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</si>
  <si>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</si>
  <si>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</si>
  <si>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</si>
  <si>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</si>
  <si>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</si>
  <si>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</si>
  <si>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</si>
  <si>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</si>
  <si>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</si>
  <si>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</si>
  <si>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</si>
  <si>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</si>
  <si>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</si>
  <si>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</si>
  <si>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</si>
  <si>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</si>
  <si>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</si>
  <si>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</si>
  <si>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</si>
  <si>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</si>
  <si>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</si>
  <si>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</si>
  <si>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</si>
  <si>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</si>
  <si>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</si>
  <si>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</si>
  <si>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</si>
  <si>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</si>
  <si>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</si>
  <si>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</si>
  <si>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</si>
  <si>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</si>
  <si>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</si>
  <si>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</si>
  <si>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</si>
  <si>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</si>
  <si>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</si>
  <si>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</si>
  <si>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</si>
  <si>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</si>
  <si>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</si>
  <si>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</si>
  <si>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</si>
  <si>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</si>
  <si>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</si>
  <si>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</si>
  <si>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</si>
  <si>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</si>
  <si>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</si>
  <si>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</si>
  <si>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</si>
  <si>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</si>
  <si>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</si>
  <si>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</si>
  <si>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</si>
  <si>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</si>
  <si>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</si>
  <si>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</si>
  <si>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</si>
  <si>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</si>
  <si>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</si>
  <si>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</si>
  <si>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</si>
  <si>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</si>
  <si>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</si>
  <si>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</si>
  <si>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</si>
  <si>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</si>
  <si>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</si>
  <si>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</si>
  <si>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</si>
  <si>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</si>
  <si>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</si>
  <si>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</si>
  <si>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</si>
  <si>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</si>
  <si>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</si>
  <si>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</si>
  <si>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</si>
  <si>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</si>
  <si>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</si>
  <si>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</si>
  <si>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</si>
  <si>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</si>
  <si>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</si>
  <si>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</si>
  <si>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</si>
  <si>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</si>
  <si>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</si>
  <si>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</si>
  <si>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</si>
  <si>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</si>
  <si>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</si>
  <si>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</si>
  <si>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</si>
  <si>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</si>
  <si>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</si>
  <si>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</si>
  <si>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</si>
  <si>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</si>
  <si>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</si>
  <si>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</si>
  <si>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</si>
  <si>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</si>
  <si>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</si>
  <si>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</si>
  <si>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</si>
  <si>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</si>
  <si>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</si>
  <si>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</si>
  <si>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</si>
  <si>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</si>
  <si>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</si>
  <si>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</si>
  <si>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</si>
  <si>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</si>
  <si>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</si>
  <si>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</si>
  <si>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</si>
  <si>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</si>
  <si>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</si>
  <si>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</si>
  <si>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</si>
  <si>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</si>
  <si>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</si>
  <si>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</si>
  <si>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</si>
  <si>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</si>
  <si>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</si>
  <si>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</si>
  <si>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</si>
  <si>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</si>
  <si>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</si>
  <si>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</si>
  <si>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</si>
  <si>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</si>
  <si>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</si>
  <si>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</si>
  <si>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</si>
  <si>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</si>
  <si>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</si>
  <si>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</si>
  <si>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</si>
  <si>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</si>
  <si>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</si>
  <si>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</si>
  <si>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</si>
  <si>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</si>
  <si>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</si>
  <si>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</si>
  <si>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</si>
  <si>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</si>
  <si>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</si>
  <si>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</si>
  <si>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</si>
  <si>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</si>
  <si>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</si>
  <si>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</si>
  <si>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</si>
  <si>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</si>
  <si>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</si>
  <si>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</si>
  <si>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</si>
  <si>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</si>
  <si>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</si>
  <si>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</si>
  <si>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</si>
  <si>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</si>
  <si>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</si>
  <si>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</si>
  <si>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</si>
  <si>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</si>
  <si>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</si>
  <si>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</si>
  <si>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</si>
  <si>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</si>
  <si>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</si>
  <si>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</si>
  <si>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</si>
  <si>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</si>
  <si>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</si>
  <si>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</si>
  <si>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</si>
  <si>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</si>
  <si>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</si>
  <si>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</si>
  <si>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</si>
  <si>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</si>
  <si>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</si>
  <si>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</si>
  <si>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</si>
  <si>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</si>
  <si>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</si>
  <si>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</si>
  <si>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</si>
  <si>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</si>
  <si>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</si>
  <si>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</si>
  <si>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</si>
  <si>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</si>
  <si>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</si>
  <si>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</si>
  <si>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</si>
  <si>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</si>
  <si>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</si>
  <si>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</si>
  <si>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</si>
  <si>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</si>
  <si>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</si>
  <si>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</si>
  <si>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</si>
  <si>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</si>
  <si>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</si>
  <si>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</si>
  <si>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</si>
  <si>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</si>
  <si>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</si>
  <si>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</si>
  <si>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</si>
  <si>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</si>
  <si>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</si>
  <si>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</si>
  <si>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</si>
  <si>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</si>
  <si>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</si>
  <si>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</si>
  <si>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</si>
  <si>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</si>
  <si>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</si>
  <si>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</si>
  <si>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</si>
  <si>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</si>
  <si>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</si>
  <si>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</si>
  <si>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</si>
  <si>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</si>
  <si>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</si>
  <si>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</si>
  <si>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</si>
  <si>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</si>
  <si>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</si>
  <si>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</si>
  <si>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</si>
  <si>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</si>
  <si>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</si>
  <si>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</si>
  <si>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</si>
  <si>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</si>
  <si>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</si>
  <si>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</si>
  <si>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</si>
  <si>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</si>
  <si>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</si>
  <si>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</si>
  <si>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</si>
  <si>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</si>
  <si>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</si>
  <si>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</si>
  <si>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</si>
  <si>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</si>
  <si>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</si>
  <si>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</si>
  <si>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</si>
  <si>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</si>
  <si>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</si>
  <si>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</si>
  <si>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</si>
  <si>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</si>
  <si>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</si>
  <si>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</si>
  <si>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</si>
  <si>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</si>
  <si>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</si>
  <si>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</si>
  <si>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</si>
  <si>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</si>
  <si>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</si>
  <si>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</si>
  <si>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</si>
  <si>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</si>
  <si>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</si>
  <si>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</si>
  <si>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</si>
  <si>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</si>
  <si>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</si>
  <si>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</si>
  <si>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</si>
  <si>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</si>
  <si>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</si>
  <si>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</si>
  <si>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</si>
  <si>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</si>
  <si>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</si>
  <si>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</si>
  <si>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</si>
  <si>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</si>
  <si>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</si>
  <si>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</si>
  <si>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</si>
  <si>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</si>
  <si>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</si>
  <si>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</si>
  <si>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</si>
  <si>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</si>
  <si>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</si>
  <si>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</si>
  <si>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</si>
  <si>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</si>
  <si>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</si>
  <si>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</si>
  <si>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</si>
  <si>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</si>
  <si>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</si>
  <si>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</si>
  <si>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</si>
  <si>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</si>
  <si>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</si>
  <si>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</si>
  <si>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</si>
  <si>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</si>
  <si>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</si>
  <si>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</si>
  <si>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</si>
  <si>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</si>
  <si>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</si>
  <si>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</si>
  <si>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</si>
  <si>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</si>
  <si>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</si>
  <si>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</si>
  <si>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</si>
  <si>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</si>
  <si>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</si>
  <si>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</si>
  <si>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</si>
  <si>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</si>
  <si>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</si>
  <si>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</si>
  <si>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</si>
  <si>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</si>
  <si>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</si>
  <si>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</si>
  <si>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</si>
  <si>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</si>
  <si>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</si>
  <si>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</si>
  <si>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</si>
  <si>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</si>
  <si>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</si>
  <si>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</si>
  <si>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</si>
  <si>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</si>
  <si>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</si>
  <si>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</si>
  <si>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</si>
  <si>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</si>
  <si>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</si>
  <si>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</si>
  <si>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</si>
  <si>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</si>
  <si>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</si>
  <si>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</si>
  <si>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</si>
  <si>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</si>
  <si>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</si>
  <si>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</si>
  <si>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</si>
  <si>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</si>
  <si>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</si>
  <si>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</si>
  <si>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</si>
  <si>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</si>
  <si>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</si>
  <si>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</si>
  <si>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</si>
  <si>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</si>
  <si>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</si>
  <si>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</si>
  <si>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</si>
  <si>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</si>
  <si>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</si>
  <si>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</si>
  <si>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</si>
  <si>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</si>
  <si>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</si>
  <si>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</si>
  <si>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</si>
  <si>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</si>
  <si>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</si>
  <si>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</si>
  <si>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</si>
  <si>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</si>
  <si>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</si>
  <si>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</si>
  <si>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</si>
  <si>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</si>
  <si>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</si>
  <si>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</si>
  <si>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</si>
  <si>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</si>
  <si>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</si>
  <si>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</si>
  <si>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</si>
  <si>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</si>
  <si>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</si>
  <si>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</si>
  <si>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</si>
  <si>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</si>
  <si>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</si>
  <si>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</si>
  <si>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</si>
  <si>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</si>
  <si>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</si>
  <si>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</si>
  <si>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</si>
  <si>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</si>
  <si>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</si>
  <si>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</si>
  <si>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</si>
  <si>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</si>
  <si>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</si>
  <si>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</si>
  <si>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</si>
  <si>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</si>
  <si>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</si>
  <si>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</si>
  <si>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</si>
  <si>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</si>
  <si>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</si>
  <si>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</si>
  <si>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</si>
  <si>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</si>
  <si>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</si>
  <si>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</si>
  <si>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</si>
  <si>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</si>
  <si>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</si>
  <si>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</si>
  <si>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</si>
  <si>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</si>
  <si>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</si>
  <si>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</si>
  <si>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</si>
  <si>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</si>
  <si>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</si>
  <si>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</si>
  <si>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</si>
  <si>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</si>
  <si>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</si>
  <si>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</si>
  <si>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</si>
  <si>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</si>
  <si>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</si>
  <si>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</si>
  <si>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</si>
  <si>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</si>
  <si>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</si>
  <si>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</si>
  <si>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</si>
  <si>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</si>
  <si>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</si>
  <si>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</si>
  <si>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</si>
  <si>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</si>
  <si>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</si>
  <si>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</si>
  <si>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</si>
  <si>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</si>
  <si>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</si>
  <si>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</si>
  <si>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</si>
  <si>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</si>
  <si>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</si>
  <si>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</si>
  <si>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</si>
  <si>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</si>
  <si>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</si>
  <si>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</si>
  <si>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</si>
  <si>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</si>
  <si>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</si>
  <si>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</si>
  <si>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</si>
  <si>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</si>
  <si>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</si>
  <si>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</si>
  <si>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</si>
  <si>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</si>
  <si>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</si>
  <si>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</si>
  <si>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</si>
  <si>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</si>
  <si>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</si>
  <si>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</si>
  <si>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</si>
  <si>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</si>
  <si>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</si>
  <si>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</si>
  <si>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</si>
  <si>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</si>
  <si>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</si>
  <si>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</si>
  <si>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</si>
  <si>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</si>
  <si>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</si>
  <si>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</si>
  <si>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</si>
  <si>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</si>
  <si>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</si>
  <si>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</si>
  <si>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</si>
  <si>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</si>
  <si>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</si>
  <si>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</si>
  <si>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</si>
  <si>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</si>
  <si>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</si>
  <si>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</si>
  <si>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</si>
  <si>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</si>
  <si>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</si>
  <si>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</si>
  <si>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</si>
  <si>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</si>
  <si>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</si>
  <si>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</si>
  <si>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</si>
  <si>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</si>
  <si>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</si>
  <si>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</si>
  <si>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</si>
  <si>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</si>
  <si>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</si>
  <si>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</si>
  <si>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</si>
  <si>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</si>
  <si>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</si>
  <si>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</si>
  <si>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</si>
  <si>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</si>
  <si>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</si>
  <si>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</si>
  <si>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</si>
  <si>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</si>
  <si>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</si>
  <si>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</si>
  <si>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</si>
  <si>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</si>
  <si>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</si>
  <si>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</si>
  <si>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</si>
  <si>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</si>
  <si>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</si>
  <si>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</si>
  <si>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</si>
  <si>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</si>
  <si>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</si>
  <si>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</si>
  <si>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</si>
  <si>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</si>
  <si>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</si>
  <si>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</si>
  <si>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</si>
  <si>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</si>
  <si>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</si>
  <si>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</si>
  <si>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</si>
  <si>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</si>
  <si>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</si>
  <si>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</si>
  <si>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</si>
  <si>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</si>
  <si>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</si>
  <si>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</si>
  <si>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</si>
  <si>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</si>
  <si>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</si>
  <si>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</si>
  <si>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</si>
  <si>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</si>
  <si>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</si>
  <si>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</si>
  <si>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</si>
  <si>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</si>
  <si>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</si>
  <si>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</si>
  <si>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</si>
  <si>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</si>
  <si>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</si>
  <si>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</si>
  <si>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</si>
  <si>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</si>
  <si>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</si>
  <si>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</si>
  <si>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</si>
  <si>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</si>
  <si>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</si>
  <si>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</si>
  <si>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</si>
  <si>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</si>
  <si>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</si>
  <si>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</si>
  <si>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</si>
  <si>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</si>
  <si>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</si>
  <si>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</si>
  <si>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</si>
  <si>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</si>
  <si>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</si>
  <si>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</si>
  <si>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</si>
  <si>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</si>
  <si>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</si>
  <si>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</si>
  <si>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</si>
  <si>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</si>
  <si>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</si>
  <si>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</si>
  <si>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</si>
  <si>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</si>
  <si>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</si>
  <si>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</si>
  <si>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</si>
  <si>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</si>
  <si>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</si>
  <si>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</si>
  <si>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</si>
  <si>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</si>
  <si>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</si>
  <si>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</si>
  <si>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</si>
  <si>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</si>
  <si>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</si>
  <si>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</si>
  <si>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</si>
  <si>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</si>
  <si>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</si>
  <si>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</si>
  <si>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</si>
  <si>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</si>
  <si>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</si>
  <si>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</si>
  <si>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</si>
  <si>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</si>
  <si>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</si>
  <si>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</si>
  <si>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</si>
  <si>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</si>
  <si>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</si>
  <si>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</si>
  <si>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</si>
  <si>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</si>
  <si>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</si>
  <si>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</si>
  <si>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</si>
  <si>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</si>
  <si>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</si>
  <si>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</si>
  <si>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</si>
  <si>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</si>
  <si>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</si>
  <si>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</si>
  <si>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</si>
  <si>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</si>
  <si>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</si>
  <si>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</si>
  <si>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</si>
  <si>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</si>
  <si>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</si>
  <si>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</si>
  <si>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</si>
  <si>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</si>
  <si>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</si>
  <si>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</si>
  <si>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</si>
  <si>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</si>
  <si>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</si>
  <si>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</si>
  <si>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</si>
  <si>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</si>
  <si>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</si>
  <si>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</si>
  <si>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</si>
  <si>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</si>
  <si>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</si>
  <si>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</si>
  <si>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</si>
  <si>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</si>
  <si>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</si>
  <si>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</si>
  <si>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</si>
  <si>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</si>
  <si>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</si>
  <si>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</si>
  <si>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</si>
  <si>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</si>
  <si>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</si>
  <si>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</si>
  <si>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</si>
  <si>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</si>
  <si>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</si>
  <si>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</si>
  <si>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</si>
  <si>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</si>
  <si>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</si>
  <si>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</si>
  <si>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</si>
  <si>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</si>
  <si>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</si>
  <si>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</si>
  <si>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</si>
  <si>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</si>
  <si>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</si>
  <si>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</si>
  <si>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</si>
  <si>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</si>
  <si>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</si>
  <si>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</si>
  <si>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</si>
  <si>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</si>
  <si>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</si>
  <si>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</si>
  <si>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</si>
  <si>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</si>
  <si>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</si>
  <si>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</si>
  <si>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</si>
  <si>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</si>
  <si>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</si>
  <si>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</si>
  <si>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</si>
  <si>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</si>
  <si>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</si>
  <si>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</si>
  <si>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</si>
  <si>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</si>
  <si>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</si>
  <si>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</si>
  <si>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</si>
  <si>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</si>
  <si>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</si>
  <si>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</si>
  <si>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</si>
  <si>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</si>
  <si>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</si>
  <si>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</si>
  <si>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</si>
  <si>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</si>
  <si>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</si>
  <si>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</si>
  <si>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</si>
  <si>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</si>
  <si>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</si>
  <si>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</si>
  <si>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</si>
  <si>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</si>
  <si>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</si>
  <si>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</si>
  <si>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</si>
  <si>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</si>
  <si>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</si>
  <si>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</si>
  <si>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</si>
  <si>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</si>
  <si>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</si>
  <si>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</si>
  <si>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</si>
  <si>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</si>
  <si>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</si>
  <si>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</si>
  <si>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</si>
  <si>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</si>
  <si>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</si>
  <si>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</si>
  <si>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</si>
  <si>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</si>
  <si>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</si>
  <si>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</si>
  <si>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</si>
  <si>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</si>
  <si>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</si>
  <si>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</si>
  <si>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</si>
  <si>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</si>
  <si>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</si>
  <si>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</si>
  <si>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</si>
  <si>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</si>
  <si>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</si>
  <si>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</si>
  <si>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</si>
  <si>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</si>
  <si>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</si>
  <si>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</si>
  <si>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</si>
  <si>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</si>
  <si>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</si>
  <si>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</si>
  <si>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</si>
  <si>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</si>
  <si>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</si>
  <si>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</si>
  <si>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</si>
  <si>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</si>
  <si>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</si>
  <si>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</si>
  <si>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</si>
  <si>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</si>
  <si>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</si>
  <si>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</si>
  <si>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</si>
  <si>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</si>
  <si>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</si>
  <si>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</si>
  <si>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</si>
  <si>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</si>
  <si>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</si>
  <si>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</si>
  <si>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</si>
  <si>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</si>
  <si>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</si>
  <si>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</si>
  <si>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</si>
  <si>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</si>
  <si>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</si>
  <si>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</si>
  <si>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</si>
  <si>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</si>
  <si>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</si>
  <si>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</si>
  <si>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</si>
  <si>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</si>
  <si>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</si>
  <si>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</si>
  <si>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</si>
  <si>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</si>
  <si>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</si>
  <si>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</si>
  <si>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</si>
  <si>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</si>
  <si>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</si>
  <si>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</si>
  <si>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</si>
  <si>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</si>
  <si>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</si>
  <si>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</si>
  <si>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</si>
  <si>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</si>
  <si>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</si>
  <si>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</si>
  <si>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</si>
  <si>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</si>
  <si>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</si>
  <si>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</si>
  <si>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</si>
  <si>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</si>
  <si>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</si>
  <si>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</si>
  <si>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</si>
  <si>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</si>
  <si>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</si>
  <si>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</si>
  <si>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</si>
  <si>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</si>
  <si>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</si>
  <si>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</si>
  <si>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</si>
  <si>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</si>
  <si>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</si>
  <si>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</si>
  <si>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</si>
  <si>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</si>
  <si>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</si>
  <si>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</si>
  <si>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</si>
  <si>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</si>
  <si>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</si>
  <si>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</si>
  <si>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</si>
  <si>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</si>
  <si>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</si>
  <si>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</si>
  <si>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</si>
  <si>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</si>
  <si>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</si>
  <si>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</si>
  <si>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</si>
  <si>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</si>
  <si>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</si>
  <si>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</si>
  <si>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</si>
  <si>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</si>
  <si>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</si>
  <si>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</si>
  <si>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</si>
  <si>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</si>
  <si>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</si>
  <si>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</si>
  <si>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</si>
  <si>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</si>
  <si>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</si>
  <si>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</si>
  <si>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</si>
  <si>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</si>
  <si>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</si>
  <si>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</si>
  <si>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</si>
  <si>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</si>
  <si>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</si>
  <si>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</si>
  <si>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</si>
  <si>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</si>
  <si>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</si>
  <si>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</si>
  <si>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</si>
  <si>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</si>
  <si>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</si>
  <si>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</si>
  <si>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</si>
  <si>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</si>
  <si>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</si>
  <si>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</si>
  <si>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</si>
  <si>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</si>
  <si>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</si>
  <si>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</si>
  <si>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</si>
  <si>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</si>
  <si>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</si>
  <si>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</si>
  <si>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</si>
  <si>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</si>
  <si>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</si>
  <si>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</si>
  <si>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</si>
  <si>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</si>
  <si>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</si>
  <si>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</si>
  <si>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</si>
  <si>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</si>
  <si>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</si>
  <si>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</si>
  <si>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</si>
  <si>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</si>
  <si>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</si>
  <si>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</si>
  <si>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</si>
  <si>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</si>
  <si>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</si>
  <si>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</si>
  <si>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</si>
  <si>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</si>
  <si>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</si>
  <si>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</si>
  <si>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</si>
  <si>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</si>
  <si>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</si>
  <si>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</si>
  <si>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</si>
  <si>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</si>
  <si>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</si>
  <si>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</si>
  <si>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</si>
  <si>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</si>
  <si>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</si>
  <si>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</si>
  <si>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</si>
  <si>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</si>
  <si>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</si>
  <si>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</si>
  <si>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</si>
  <si>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</si>
  <si>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</si>
  <si>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</si>
  <si>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</si>
  <si>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</si>
  <si>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</si>
  <si>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</si>
  <si>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</si>
  <si>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</si>
  <si>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</si>
  <si>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</si>
  <si>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</si>
  <si>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</si>
  <si>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</si>
  <si>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</si>
  <si>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</si>
  <si>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</si>
  <si>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</si>
  <si>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</si>
  <si>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</si>
  <si>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</si>
  <si>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</si>
  <si>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</si>
  <si>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</si>
  <si>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</si>
  <si>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</si>
  <si>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</si>
  <si>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</si>
  <si>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</si>
  <si>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</si>
  <si>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</si>
  <si>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</si>
  <si>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</si>
  <si>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</si>
  <si>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</si>
  <si>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</si>
  <si>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</si>
  <si>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</si>
  <si>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</si>
  <si>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</si>
  <si>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</si>
  <si>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</si>
  <si>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</si>
  <si>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</si>
  <si>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</si>
  <si>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</si>
  <si>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</si>
  <si>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</si>
  <si>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</si>
  <si>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</si>
  <si>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</si>
  <si>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</si>
  <si>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</si>
  <si>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</si>
  <si>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</si>
  <si>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</si>
  <si>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</si>
  <si>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</si>
  <si>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</si>
  <si>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</si>
  <si>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</si>
  <si>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</si>
  <si>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</si>
  <si>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</si>
  <si>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</si>
  <si>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</si>
  <si>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</si>
  <si>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</si>
  <si>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</si>
  <si>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</si>
  <si>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</si>
  <si>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</si>
  <si>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</si>
  <si>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</si>
  <si>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</si>
  <si>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</si>
  <si>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</si>
  <si>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</si>
  <si>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</si>
  <si>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</si>
  <si>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</si>
  <si>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</si>
  <si>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</si>
  <si>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</si>
  <si>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</si>
  <si>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</si>
  <si>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</si>
  <si>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</si>
  <si>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</si>
  <si>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</si>
  <si>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</si>
  <si>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</si>
  <si>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</si>
  <si>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</si>
  <si>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</si>
  <si>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</si>
  <si>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</si>
  <si>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</si>
  <si>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</si>
  <si>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</si>
  <si>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</si>
  <si>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</si>
  <si>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</si>
  <si>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</si>
  <si>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</si>
  <si>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</si>
  <si>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</si>
  <si>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</si>
  <si>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</si>
  <si>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</si>
  <si>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</si>
  <si>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</si>
  <si>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</si>
  <si>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</si>
  <si>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</si>
  <si>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</si>
  <si>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</si>
  <si>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</si>
  <si>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</si>
  <si>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</si>
  <si>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</si>
  <si>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</si>
  <si>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</si>
  <si>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</si>
  <si>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</si>
  <si>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</si>
  <si>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</si>
  <si>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</si>
  <si>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</si>
  <si>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</si>
  <si>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</si>
  <si>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</si>
  <si>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</si>
  <si>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</si>
  <si>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</si>
  <si>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</si>
  <si>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</si>
  <si>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</si>
  <si>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</si>
  <si>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</si>
  <si>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</si>
  <si>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</si>
  <si>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</si>
  <si>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</si>
  <si>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</si>
  <si>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</si>
  <si>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</si>
  <si>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</si>
  <si>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</si>
  <si>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</si>
  <si>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</si>
  <si>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</si>
  <si>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</si>
  <si>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</si>
  <si>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</si>
  <si>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</si>
  <si>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</si>
  <si>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</si>
  <si>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</si>
  <si>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</si>
  <si>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</si>
  <si>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</si>
  <si>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</si>
  <si>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</si>
  <si>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</si>
  <si>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</si>
  <si>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</si>
  <si>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</si>
  <si>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</si>
  <si>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</si>
  <si>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</si>
  <si>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</si>
  <si>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</si>
  <si>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</si>
  <si>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</si>
  <si>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</si>
  <si>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</si>
  <si>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</si>
  <si>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</si>
  <si>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</si>
  <si>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</si>
  <si>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</si>
  <si>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</si>
  <si>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</si>
  <si>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</si>
  <si>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</si>
  <si>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</si>
  <si>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</si>
  <si>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</si>
  <si>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</si>
  <si>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</si>
  <si>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</si>
  <si>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</si>
  <si>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</si>
  <si>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</si>
  <si>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</si>
  <si>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</si>
  <si>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</si>
  <si>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</si>
  <si>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</si>
  <si>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</si>
  <si>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</si>
  <si>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</si>
  <si>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</si>
  <si>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</si>
  <si>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</si>
  <si>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</si>
  <si>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</si>
  <si>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</si>
  <si>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</si>
  <si>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</si>
  <si>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</si>
  <si>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</si>
  <si>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</si>
  <si>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</si>
  <si>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</si>
  <si>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</si>
  <si>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</si>
  <si>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</si>
  <si>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</si>
  <si>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</si>
  <si>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</si>
  <si>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</si>
  <si>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</si>
  <si>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</si>
  <si>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</si>
  <si>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</si>
  <si>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</si>
  <si>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</si>
  <si>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</si>
  <si>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</si>
  <si>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</si>
  <si>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</si>
  <si>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</si>
  <si>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</si>
  <si>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</si>
  <si>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</si>
  <si>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</si>
  <si>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</si>
  <si>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</si>
  <si>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</si>
  <si>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</si>
  <si>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</si>
  <si>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</si>
  <si>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</si>
  <si>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</si>
  <si>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</si>
  <si>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</si>
  <si>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</si>
  <si>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</si>
  <si>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</si>
  <si>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</si>
  <si>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</si>
  <si>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</si>
  <si>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</si>
  <si>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</si>
  <si>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</si>
  <si>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</si>
  <si>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</si>
  <si>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</si>
  <si>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</si>
  <si>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</si>
  <si>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</si>
  <si>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</si>
  <si>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</si>
  <si>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</si>
  <si>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</si>
  <si>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</si>
  <si>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</si>
  <si>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</si>
  <si>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</si>
  <si>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</si>
  <si>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</si>
  <si>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</si>
  <si>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</si>
  <si>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</si>
  <si>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</si>
  <si>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</si>
  <si>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</si>
  <si>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</si>
  <si>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</si>
  <si>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</si>
  <si>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</si>
  <si>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</si>
  <si>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</si>
  <si>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</si>
  <si>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</si>
  <si>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</si>
  <si>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</si>
  <si>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</si>
  <si>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</si>
  <si>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</si>
  <si>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</si>
  <si>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</si>
  <si>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</si>
  <si>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</si>
  <si>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</si>
  <si>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</si>
  <si>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</si>
  <si>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</si>
  <si>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</si>
  <si>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</si>
  <si>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</si>
  <si>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</si>
  <si>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</si>
  <si>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</si>
  <si>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</si>
  <si>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</si>
  <si>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</si>
  <si>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</si>
  <si>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</si>
  <si>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</si>
  <si>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</si>
  <si>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</si>
  <si>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</si>
  <si>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</si>
  <si>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</si>
  <si>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</si>
  <si>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</si>
  <si>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</si>
  <si>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</si>
  <si>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</si>
  <si>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</si>
  <si>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</si>
  <si>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</si>
  <si>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</si>
  <si>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</si>
  <si>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</si>
  <si>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</si>
  <si>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</si>
  <si>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</si>
  <si>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</si>
  <si>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</si>
  <si>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</si>
  <si>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</si>
  <si>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</si>
  <si>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</si>
  <si>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</si>
  <si>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</si>
  <si>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</si>
  <si>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</si>
  <si>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</si>
  <si>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</si>
  <si>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</si>
  <si>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</si>
  <si>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</si>
  <si>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</si>
  <si>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</si>
  <si>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</si>
  <si>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</si>
  <si>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</si>
  <si>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</si>
  <si>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</si>
  <si>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</si>
  <si>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</si>
  <si>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</si>
  <si>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</si>
  <si>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</si>
  <si>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</si>
  <si>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</si>
  <si>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</si>
  <si>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</si>
  <si>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</si>
  <si>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</si>
  <si>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</si>
  <si>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</si>
  <si>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</si>
  <si>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</si>
  <si>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</si>
  <si>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</si>
  <si>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</si>
  <si>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</si>
  <si>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</si>
  <si>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</si>
  <si>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</si>
  <si>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</si>
  <si>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</si>
  <si>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</si>
  <si>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</si>
  <si>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</si>
  <si>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</si>
  <si>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</si>
  <si>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</si>
  <si>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</si>
  <si>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</si>
  <si>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</si>
  <si>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</si>
  <si>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</si>
  <si>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</si>
  <si>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</si>
  <si>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</si>
  <si>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</si>
  <si>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</si>
  <si>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</si>
  <si>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</si>
  <si>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</si>
  <si>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</si>
  <si>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</si>
  <si>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</si>
  <si>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</si>
  <si>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</si>
  <si>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</si>
  <si>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</si>
  <si>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</si>
  <si>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</si>
  <si>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</si>
  <si>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</si>
  <si>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</si>
  <si>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</si>
  <si>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</si>
  <si>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</si>
  <si>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</si>
  <si>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</si>
  <si>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</si>
  <si>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</si>
  <si>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</si>
  <si>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</si>
  <si>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</si>
  <si>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</si>
  <si>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</si>
  <si>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</si>
  <si>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</si>
  <si>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</si>
  <si>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</si>
  <si>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</si>
  <si>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</si>
  <si>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</si>
  <si>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</si>
  <si>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</si>
  <si>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</si>
  <si>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</si>
  <si>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</si>
  <si>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</si>
  <si>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</si>
  <si>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</si>
  <si>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</si>
  <si>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</si>
  <si>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</si>
  <si>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</si>
  <si>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</si>
  <si>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</si>
  <si>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</si>
  <si>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</si>
  <si>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</si>
  <si>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</si>
  <si>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</si>
  <si>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</si>
  <si>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</si>
  <si>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</si>
  <si>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</si>
  <si>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</si>
  <si>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</si>
  <si>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</si>
  <si>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</si>
  <si>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</si>
  <si>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</si>
  <si>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</si>
  <si>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</si>
  <si>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</si>
  <si>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</si>
  <si>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</si>
  <si>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</si>
  <si>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</si>
  <si>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</si>
  <si>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</si>
  <si>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</si>
  <si>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</si>
  <si>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</si>
  <si>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</si>
  <si>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</si>
  <si>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</si>
  <si>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</si>
  <si>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</si>
  <si>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</si>
  <si>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</si>
  <si>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</si>
  <si>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</si>
  <si>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</si>
  <si>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</si>
  <si>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</si>
  <si>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</si>
  <si>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</si>
  <si>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</si>
  <si>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</si>
  <si>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</si>
  <si>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</si>
  <si>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</si>
  <si>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</si>
  <si>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</si>
  <si>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</si>
  <si>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</si>
  <si>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</si>
  <si>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</si>
  <si>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</si>
  <si>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</si>
  <si>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</si>
  <si>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</si>
  <si>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</si>
  <si>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</si>
  <si>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</si>
  <si>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</si>
  <si>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</si>
  <si>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</si>
  <si>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</si>
  <si>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</si>
  <si>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</si>
  <si>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</si>
  <si>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</si>
  <si>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</si>
  <si>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</si>
  <si>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</si>
  <si>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</si>
  <si>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</si>
  <si>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</si>
  <si>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</si>
  <si>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</si>
  <si>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</si>
  <si>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</si>
  <si>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</si>
  <si>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</si>
  <si>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</si>
  <si>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</si>
  <si>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</si>
  <si>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</si>
  <si>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</si>
  <si>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</si>
  <si>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</si>
  <si>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</si>
  <si>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</si>
  <si>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</si>
  <si>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</si>
  <si>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</si>
  <si>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</si>
  <si>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</si>
  <si>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</si>
  <si>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</si>
  <si>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</si>
  <si>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</si>
  <si>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</si>
  <si>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</si>
  <si>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</si>
  <si>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</si>
  <si>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</si>
  <si>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</si>
  <si>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</si>
  <si>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</si>
  <si>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</si>
  <si>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</si>
  <si>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</si>
  <si>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</si>
  <si>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</si>
  <si>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</si>
  <si>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</si>
  <si>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</si>
  <si>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</si>
  <si>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</si>
  <si>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</si>
  <si>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</si>
  <si>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</si>
  <si>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</si>
  <si>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</si>
  <si>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</si>
  <si>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</si>
  <si>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</si>
  <si>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</si>
  <si>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</si>
  <si>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</si>
  <si>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</si>
  <si>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</si>
  <si>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</si>
  <si>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</si>
  <si>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</si>
  <si>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</si>
  <si>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</si>
  <si>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</si>
  <si>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</si>
  <si>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</si>
  <si>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</si>
  <si>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</si>
  <si>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</si>
  <si>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</si>
  <si>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</si>
  <si>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</si>
  <si>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</si>
  <si>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</si>
  <si>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</si>
  <si>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</si>
  <si>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</si>
  <si>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</si>
  <si>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</si>
  <si>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</si>
  <si>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</si>
  <si>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</si>
  <si>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</si>
  <si>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</si>
  <si>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</si>
  <si>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</si>
  <si>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</si>
  <si>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</si>
  <si>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</si>
  <si>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</si>
  <si>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</si>
  <si>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</si>
  <si>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</si>
  <si>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</si>
  <si>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</si>
  <si>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</si>
  <si>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</si>
  <si>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</si>
  <si>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</si>
  <si>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</si>
  <si>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</si>
  <si>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</si>
  <si>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</si>
  <si>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</si>
  <si>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</si>
  <si>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</si>
  <si>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</si>
  <si>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</si>
  <si>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</si>
  <si>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</si>
  <si>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</si>
  <si>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</si>
  <si>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</si>
  <si>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</si>
  <si>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</si>
  <si>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</si>
  <si>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</si>
  <si>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</si>
  <si>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</si>
  <si>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</si>
  <si>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</si>
  <si>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</si>
  <si>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</si>
  <si>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</si>
  <si>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</si>
  <si>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</si>
  <si>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</si>
  <si>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</si>
  <si>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</si>
  <si>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</si>
  <si>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</si>
  <si>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</si>
  <si>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</si>
  <si>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</si>
  <si>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</si>
  <si>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</si>
  <si>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</si>
  <si>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</si>
  <si>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</si>
  <si>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</si>
  <si>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</si>
  <si>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</si>
  <si>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</si>
  <si>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</si>
  <si>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</si>
  <si>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</si>
  <si>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</si>
  <si>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</si>
  <si>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</si>
  <si>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</si>
  <si>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</si>
  <si>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</si>
  <si>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</si>
  <si>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</si>
  <si>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</si>
  <si>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</si>
  <si>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</si>
  <si>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</si>
  <si>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</si>
  <si>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</si>
  <si>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</si>
  <si>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</si>
  <si>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</si>
  <si>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</si>
  <si>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</si>
  <si>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</si>
  <si>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</si>
  <si>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</si>
  <si>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</si>
  <si>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</si>
  <si>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</si>
  <si>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</si>
  <si>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</si>
  <si>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</si>
  <si>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</si>
  <si>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</si>
  <si>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</si>
  <si>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</si>
  <si>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</si>
  <si>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</si>
  <si>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</si>
  <si>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</si>
  <si>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</si>
  <si>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</si>
  <si>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</si>
  <si>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</si>
  <si>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</si>
  <si>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</si>
  <si>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</si>
  <si>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</si>
  <si>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</si>
  <si>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</si>
  <si>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</si>
  <si>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</si>
  <si>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</si>
  <si>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</si>
  <si>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</si>
  <si>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</si>
  <si>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</si>
  <si>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</si>
  <si>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</si>
  <si>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</si>
  <si>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</si>
  <si>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</si>
  <si>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</si>
  <si>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</si>
  <si>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</si>
  <si>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</si>
  <si>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</si>
  <si>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</si>
  <si>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</si>
  <si>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</si>
  <si>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</si>
  <si>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</si>
  <si>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</si>
  <si>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</si>
  <si>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</si>
  <si>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</si>
  <si>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</si>
  <si>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</si>
  <si>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</si>
  <si>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</si>
  <si>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</si>
  <si>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</si>
  <si>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</si>
  <si>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</si>
  <si>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</si>
  <si>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</si>
  <si>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</si>
  <si>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</si>
  <si>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</si>
  <si>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</si>
  <si>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</si>
  <si>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</si>
  <si>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</si>
  <si>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</si>
  <si>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</si>
  <si>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</si>
  <si>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</si>
  <si>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</si>
  <si>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</si>
  <si>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</si>
  <si>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</si>
  <si>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</si>
  <si>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</si>
  <si>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</si>
  <si>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</si>
  <si>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</si>
  <si>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</si>
  <si>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</si>
  <si>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</si>
  <si>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</si>
  <si>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</si>
  <si>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</si>
  <si>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</si>
  <si>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</si>
  <si>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</si>
  <si>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</si>
  <si>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</si>
  <si>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</si>
  <si>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</si>
  <si>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</si>
  <si>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</si>
  <si>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</si>
  <si>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</si>
  <si>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</si>
  <si>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</si>
  <si>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</si>
  <si>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</si>
  <si>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</si>
  <si>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</si>
  <si>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</si>
  <si>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</si>
  <si>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</si>
  <si>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</si>
  <si>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</si>
  <si>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</si>
  <si>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</si>
  <si>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</si>
  <si>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</si>
  <si>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</si>
  <si>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</si>
  <si>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</si>
  <si>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</si>
  <si>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</si>
  <si>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</si>
  <si>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</si>
  <si>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</si>
  <si>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</si>
  <si>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</si>
  <si>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</si>
  <si>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</si>
  <si>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</si>
  <si>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</si>
  <si>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</si>
  <si>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</si>
  <si>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</si>
  <si>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</si>
  <si>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</si>
  <si>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</si>
  <si>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</si>
  <si>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</si>
  <si>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</si>
  <si>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</si>
  <si>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</si>
  <si>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</si>
  <si>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</si>
  <si>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</si>
  <si>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</si>
  <si>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</si>
  <si>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</si>
  <si>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</si>
  <si>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</si>
  <si>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</si>
  <si>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</si>
  <si>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</si>
  <si>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</si>
  <si>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</si>
  <si>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</si>
  <si>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</si>
  <si>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</si>
  <si>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</si>
  <si>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</si>
  <si>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</si>
  <si>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</si>
  <si>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</si>
  <si>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</si>
  <si>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</si>
  <si>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</si>
  <si>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</si>
  <si>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</si>
  <si>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</si>
  <si>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</si>
  <si>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</si>
  <si>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</si>
  <si>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</si>
  <si>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</si>
  <si>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</si>
  <si>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</si>
  <si>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</si>
  <si>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</si>
  <si>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</si>
  <si>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</si>
  <si>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</si>
  <si>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</si>
  <si>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</si>
  <si>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</si>
  <si>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</si>
  <si>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</si>
  <si>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</si>
  <si>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</si>
  <si>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</si>
  <si>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</si>
  <si>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</si>
  <si>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</si>
  <si>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</si>
  <si>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</si>
  <si>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</si>
  <si>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</si>
  <si>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</si>
  <si>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</si>
  <si>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</si>
  <si>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</si>
  <si>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</si>
  <si>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</si>
  <si>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</si>
  <si>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</si>
  <si>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</si>
  <si>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</si>
  <si>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</si>
  <si>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</si>
  <si>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</si>
  <si>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</si>
  <si>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</si>
  <si>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</si>
  <si>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</si>
  <si>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</si>
  <si>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</si>
  <si>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</si>
  <si>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</si>
  <si>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</si>
  <si>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</si>
  <si>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</si>
  <si>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</si>
  <si>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</si>
  <si>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</si>
  <si>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</si>
  <si>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</si>
  <si>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</si>
  <si>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</si>
  <si>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</si>
  <si>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</si>
  <si>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</si>
  <si>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</si>
  <si>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</si>
  <si>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</si>
  <si>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</si>
  <si>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</si>
  <si>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</si>
  <si>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</si>
  <si>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</si>
  <si>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</si>
  <si>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</si>
  <si>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</si>
  <si>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</si>
  <si>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</si>
  <si>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</si>
  <si>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</si>
  <si>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</si>
  <si>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</si>
  <si>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</si>
  <si>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</si>
  <si>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</si>
  <si>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</si>
  <si>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</si>
  <si>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</si>
  <si>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</si>
  <si>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</si>
  <si>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</si>
  <si>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</si>
  <si>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</si>
  <si>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</si>
  <si>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</si>
  <si>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</si>
  <si>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</si>
  <si>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</si>
  <si>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</si>
  <si>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</si>
  <si>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</si>
  <si>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</si>
  <si>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</si>
  <si>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</si>
  <si>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</si>
  <si>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</si>
  <si>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</si>
  <si>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</si>
  <si>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</si>
  <si>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</si>
  <si>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</si>
  <si>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</si>
  <si>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</si>
  <si>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</si>
  <si>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</si>
  <si>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</si>
  <si>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</si>
  <si>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</si>
  <si>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</si>
  <si>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</si>
  <si>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</si>
  <si>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</si>
  <si>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</si>
  <si>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</si>
  <si>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</si>
  <si>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</si>
  <si>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</si>
  <si>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</si>
  <si>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</si>
  <si>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</si>
  <si>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</si>
  <si>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</si>
  <si>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</si>
  <si>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</si>
  <si>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</si>
  <si>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</si>
  <si>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</si>
  <si>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</si>
  <si>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</si>
  <si>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</si>
  <si>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</si>
  <si>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</si>
  <si>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</si>
  <si>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</si>
  <si>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</si>
  <si>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</si>
  <si>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</si>
  <si>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</si>
  <si>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</si>
  <si>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</si>
  <si>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</si>
  <si>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</si>
  <si>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</si>
  <si>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</si>
  <si>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</si>
  <si>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</si>
  <si>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</si>
  <si>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</si>
  <si>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</si>
  <si>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</si>
  <si>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</si>
  <si>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</si>
  <si>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</si>
  <si>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</si>
  <si>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</si>
  <si>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</si>
  <si>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</si>
  <si>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</si>
  <si>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</si>
  <si>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</si>
  <si>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</si>
  <si>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</si>
  <si>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</si>
  <si>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</si>
  <si>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</si>
  <si>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</si>
  <si>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</si>
  <si>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</si>
  <si>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</si>
  <si>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</si>
  <si>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</si>
  <si>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</si>
  <si>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</si>
  <si>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</si>
  <si>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</si>
  <si>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</si>
  <si>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</si>
  <si>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</si>
  <si>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</si>
  <si>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</si>
  <si>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</si>
  <si>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</si>
  <si>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</si>
  <si>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</si>
  <si>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</si>
  <si>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</si>
  <si>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</si>
  <si>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</si>
  <si>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</si>
  <si>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</si>
  <si>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</si>
  <si>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</si>
  <si>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</si>
  <si>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</si>
  <si>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</si>
  <si>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</si>
  <si>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</si>
  <si>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</si>
  <si>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</si>
  <si>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</si>
  <si>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</si>
  <si>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</si>
  <si>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</si>
  <si>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</si>
  <si>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</si>
  <si>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</si>
  <si>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</si>
  <si>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</si>
  <si>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</si>
  <si>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</si>
  <si>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</si>
  <si>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</si>
  <si>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</si>
  <si>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</si>
  <si>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</si>
  <si>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</si>
  <si>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</si>
  <si>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</si>
  <si>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</si>
  <si>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</si>
  <si>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</si>
  <si>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</si>
  <si>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</si>
  <si>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</si>
  <si>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</si>
  <si>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</si>
  <si>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</si>
  <si>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</si>
  <si>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</si>
  <si>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</si>
  <si>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</si>
  <si>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</si>
  <si>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</si>
  <si>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</si>
  <si>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</si>
  <si>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</si>
  <si>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</si>
  <si>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</si>
  <si>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</si>
  <si>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</si>
  <si>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</si>
  <si>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</si>
  <si>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</si>
  <si>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</si>
  <si>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</si>
  <si>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</si>
  <si>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</si>
  <si>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</si>
  <si>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</si>
  <si>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</si>
  <si>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</si>
  <si>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</si>
  <si>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</si>
  <si>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</si>
  <si>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</si>
  <si>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</si>
  <si>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</si>
  <si>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</si>
  <si>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</si>
  <si>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</si>
  <si>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</si>
  <si>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</si>
  <si>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</si>
  <si>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</si>
  <si>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</si>
  <si>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</si>
  <si>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</si>
  <si>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</si>
  <si>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</si>
  <si>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</si>
  <si>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</si>
  <si>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</si>
  <si>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</si>
  <si>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</si>
  <si>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</si>
  <si>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</si>
  <si>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</si>
  <si>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</si>
  <si>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</si>
  <si>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</si>
  <si>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</si>
  <si>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</si>
  <si>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</si>
  <si>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</si>
  <si>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</si>
  <si>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</si>
  <si>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</si>
  <si>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</si>
  <si>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</si>
  <si>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</si>
  <si>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</si>
  <si>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</si>
  <si>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</si>
  <si>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</si>
  <si>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</si>
  <si>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</si>
  <si>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</si>
  <si>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</si>
  <si>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</si>
  <si>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</si>
  <si>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</si>
  <si>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</si>
  <si>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</si>
  <si>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</si>
  <si>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</si>
  <si>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</si>
  <si>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</si>
  <si>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</si>
  <si>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</si>
  <si>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</si>
  <si>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</si>
  <si>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</si>
  <si>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</si>
  <si>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</si>
  <si>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</si>
  <si>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</si>
  <si>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</si>
  <si>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</si>
  <si>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</si>
  <si>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</si>
  <si>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</si>
  <si>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</si>
  <si>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</si>
  <si>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</si>
  <si>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</si>
  <si>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</si>
  <si>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</si>
  <si>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</si>
  <si>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</si>
  <si>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</si>
  <si>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</si>
  <si>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</si>
  <si>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</si>
  <si>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</si>
  <si>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</si>
  <si>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</si>
  <si>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</si>
  <si>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</si>
  <si>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</si>
  <si>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</si>
  <si>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</si>
  <si>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</si>
  <si>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</si>
  <si>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</si>
  <si>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</si>
  <si>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</si>
  <si>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</si>
  <si>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</si>
  <si>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</si>
  <si>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</si>
  <si>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</si>
  <si>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</si>
  <si>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</si>
  <si>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</si>
  <si>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</si>
  <si>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</si>
  <si>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</si>
  <si>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</si>
  <si>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</si>
  <si>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</si>
  <si>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</si>
  <si>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</si>
  <si>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</si>
  <si>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</si>
  <si>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</si>
  <si>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</si>
  <si>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</si>
  <si>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</si>
  <si>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</si>
  <si>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</si>
  <si>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</si>
  <si>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</si>
  <si>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</si>
  <si>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</si>
  <si>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</si>
  <si>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</si>
  <si>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</si>
  <si>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</si>
  <si>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</si>
  <si>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</si>
  <si>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</si>
  <si>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</si>
  <si>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</si>
  <si>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</si>
  <si>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</si>
  <si>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</si>
  <si>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</si>
  <si>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</si>
  <si>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</si>
  <si>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</si>
  <si>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</si>
  <si>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</si>
  <si>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</si>
  <si>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</si>
  <si>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</si>
  <si>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</si>
  <si>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</si>
  <si>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</si>
  <si>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</si>
  <si>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</si>
  <si>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</si>
  <si>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</si>
  <si>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</si>
  <si>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</si>
  <si>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</si>
  <si>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</si>
  <si>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</si>
  <si>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</si>
  <si>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</si>
  <si>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</si>
  <si>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</si>
  <si>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</si>
  <si>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</si>
  <si>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</si>
  <si>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</si>
  <si>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</si>
  <si>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</si>
  <si>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</si>
  <si>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</si>
  <si>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</si>
  <si>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</si>
  <si>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</si>
  <si>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</si>
  <si>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</si>
  <si>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</si>
  <si>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</si>
  <si>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</si>
  <si>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</si>
  <si>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</si>
  <si>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</si>
  <si>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</si>
  <si>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</si>
  <si>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</si>
  <si>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</si>
  <si>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</si>
  <si>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</si>
  <si>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</si>
  <si>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</si>
  <si>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</si>
  <si>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</si>
  <si>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</si>
  <si>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</si>
  <si>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</si>
  <si>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</si>
  <si>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</si>
  <si>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</si>
  <si>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</si>
  <si>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</si>
  <si>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</si>
  <si>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</si>
  <si>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</si>
  <si>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</si>
  <si>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</si>
  <si>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</si>
  <si>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</si>
  <si>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</si>
  <si>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</si>
  <si>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</si>
  <si>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</si>
  <si>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</si>
  <si>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</si>
  <si>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</si>
  <si>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</si>
  <si>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</si>
  <si>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</si>
  <si>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</si>
  <si>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</si>
  <si>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</si>
  <si>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</si>
  <si>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</si>
  <si>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</si>
  <si>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</si>
  <si>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</si>
  <si>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</si>
  <si>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</si>
  <si>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</si>
  <si>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</si>
  <si>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</si>
  <si>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</si>
  <si>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</si>
  <si>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</si>
  <si>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</si>
  <si>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</si>
  <si>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</si>
  <si>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</si>
  <si>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</si>
  <si>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</si>
  <si>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</si>
  <si>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</si>
  <si>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</si>
  <si>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</si>
  <si>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</si>
  <si>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</si>
  <si>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</si>
  <si>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</si>
  <si>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</si>
  <si>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</si>
  <si>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</si>
  <si>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</si>
  <si>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</si>
  <si>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</si>
  <si>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</si>
  <si>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</si>
  <si>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</si>
  <si>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</si>
  <si>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</si>
  <si>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</si>
  <si>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</si>
  <si>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</si>
  <si>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</si>
  <si>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</si>
  <si>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</si>
  <si>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</si>
  <si>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</si>
  <si>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</si>
  <si>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</si>
  <si>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</si>
  <si>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</si>
  <si>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</si>
  <si>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</si>
  <si>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</si>
  <si>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</si>
  <si>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</si>
  <si>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</si>
  <si>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</si>
  <si>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</si>
  <si>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</si>
  <si>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</si>
  <si>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</si>
  <si>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</si>
  <si>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</si>
  <si>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</si>
  <si>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</si>
  <si>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</si>
  <si>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</si>
  <si>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</si>
  <si>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</si>
  <si>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</si>
  <si>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</si>
  <si>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</si>
  <si>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</si>
  <si>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</si>
  <si>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</si>
  <si>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</si>
  <si>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</si>
  <si>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</si>
  <si>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</si>
  <si>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</si>
  <si>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</si>
  <si>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</si>
  <si>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</si>
  <si>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</si>
  <si>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</si>
  <si>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</si>
  <si>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</si>
  <si>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</si>
  <si>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</si>
  <si>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</si>
  <si>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</si>
  <si>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</si>
  <si>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</si>
  <si>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</si>
  <si>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</si>
  <si>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</si>
  <si>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</si>
  <si>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</si>
  <si>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</si>
  <si>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</si>
  <si>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</si>
  <si>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</si>
  <si>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</si>
  <si>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</si>
  <si>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</si>
  <si>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</si>
  <si>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</si>
  <si>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</si>
  <si>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</si>
  <si>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</si>
  <si>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</si>
  <si>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</si>
  <si>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</si>
  <si>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</si>
  <si>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</si>
  <si>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</si>
  <si>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</si>
  <si>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</si>
  <si>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</si>
  <si>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</si>
  <si>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</si>
  <si>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</si>
  <si>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</si>
  <si>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</si>
  <si>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</si>
  <si>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</si>
  <si>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</si>
  <si>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</si>
  <si>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</si>
  <si>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</si>
  <si>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</si>
  <si>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</si>
  <si>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</si>
  <si>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</si>
  <si>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</si>
  <si>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</si>
  <si>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</si>
  <si>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</si>
  <si>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</si>
  <si>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</si>
  <si>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</si>
  <si>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</si>
  <si>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</si>
  <si>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</si>
  <si>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</si>
  <si>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</si>
  <si>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</si>
  <si>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</si>
  <si>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</si>
  <si>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</si>
  <si>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</si>
  <si>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</si>
  <si>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</si>
  <si>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</si>
  <si>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</si>
  <si>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</si>
  <si>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</si>
  <si>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</si>
  <si>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</si>
  <si>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</si>
  <si>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</si>
  <si>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</si>
  <si>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</si>
  <si>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</si>
  <si>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</si>
  <si>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</si>
  <si>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</si>
  <si>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</si>
  <si>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</si>
  <si>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</si>
  <si>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</si>
  <si>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</si>
  <si>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</si>
  <si>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</si>
  <si>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</si>
  <si>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</si>
  <si>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</si>
  <si>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</si>
  <si>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</si>
  <si>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</si>
  <si>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</si>
  <si>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</si>
  <si>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</si>
  <si>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</si>
  <si>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</si>
  <si>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</si>
  <si>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</si>
  <si>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</si>
  <si>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</si>
  <si>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</si>
  <si>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</si>
  <si>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</si>
  <si>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</si>
  <si>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</si>
  <si>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</si>
  <si>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</si>
  <si>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</si>
  <si>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</si>
  <si>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</si>
  <si>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</si>
  <si>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</si>
  <si>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</si>
  <si>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</si>
  <si>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</si>
  <si>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</si>
  <si>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</si>
  <si>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</si>
  <si>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</si>
  <si>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</si>
  <si>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</si>
  <si>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</si>
  <si>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</si>
  <si>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</si>
  <si>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</si>
  <si>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</si>
  <si>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</si>
  <si>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</si>
  <si>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</si>
  <si>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</si>
  <si>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</si>
  <si>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</si>
  <si>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</si>
  <si>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</si>
  <si>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</si>
  <si>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</si>
  <si>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</si>
  <si>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</si>
  <si>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</si>
  <si>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</si>
  <si>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</si>
  <si>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</si>
  <si>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</si>
  <si>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</si>
  <si>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</si>
  <si>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</si>
  <si>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</si>
  <si>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</si>
  <si>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</si>
  <si>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</si>
  <si>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</si>
  <si>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</si>
  <si>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</si>
  <si>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</si>
  <si>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</si>
  <si>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</si>
  <si>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</si>
  <si>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</si>
  <si>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</si>
  <si>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</si>
  <si>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</si>
  <si>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</si>
  <si>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</si>
  <si>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</si>
  <si>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</si>
  <si>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</si>
  <si>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</si>
  <si>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</si>
  <si>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</si>
  <si>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</si>
  <si>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</si>
  <si>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</si>
  <si>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</si>
  <si>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</si>
  <si>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</si>
  <si>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</si>
  <si>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</si>
  <si>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</si>
  <si>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</si>
  <si>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</si>
  <si>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</si>
  <si>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</si>
  <si>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</si>
  <si>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</si>
  <si>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</si>
  <si>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</si>
  <si>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</si>
  <si>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</si>
  <si>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</si>
  <si>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</si>
  <si>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</si>
  <si>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</si>
  <si>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</si>
  <si>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</si>
  <si>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</si>
  <si>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</si>
  <si>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</si>
  <si>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</si>
  <si>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</si>
  <si>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</si>
  <si>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</si>
  <si>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</si>
  <si>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</si>
  <si>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</si>
  <si>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</si>
  <si>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</si>
  <si>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</si>
  <si>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</si>
  <si>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</si>
  <si>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</si>
  <si>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</si>
  <si>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</si>
  <si>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</si>
  <si>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</si>
  <si>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</si>
  <si>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</si>
  <si>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</si>
  <si>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</si>
  <si>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</si>
  <si>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</si>
  <si>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</si>
  <si>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</si>
  <si>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</si>
  <si>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</si>
  <si>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</si>
  <si>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</si>
  <si>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</si>
  <si>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</si>
  <si>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</si>
  <si>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</si>
  <si>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</si>
  <si>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</si>
  <si>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</si>
  <si>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</si>
  <si>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</si>
  <si>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</si>
  <si>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</si>
  <si>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</si>
  <si>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</si>
  <si>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</si>
  <si>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</si>
  <si>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</si>
  <si>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</si>
  <si>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</si>
  <si>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</si>
  <si>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</si>
  <si>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</si>
  <si>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</si>
  <si>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</si>
  <si>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</si>
  <si>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</si>
  <si>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</si>
  <si>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</si>
  <si>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</si>
  <si>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</si>
  <si>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</si>
  <si>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</si>
  <si>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</si>
  <si>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</si>
  <si>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</si>
  <si>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</si>
  <si>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</si>
  <si>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</si>
  <si>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</si>
  <si>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</si>
  <si>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</si>
  <si>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</si>
  <si>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</si>
  <si>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</si>
  <si>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</si>
  <si>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</si>
  <si>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</si>
  <si>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</si>
  <si>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</si>
  <si>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</si>
  <si>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</si>
  <si>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</si>
  <si>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</si>
  <si>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</si>
  <si>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</si>
  <si>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</si>
  <si>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</si>
  <si>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</si>
  <si>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</si>
  <si>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</si>
  <si>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</si>
  <si>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</si>
  <si>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</si>
  <si>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</si>
  <si>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</si>
  <si>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</si>
  <si>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</si>
  <si>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</si>
  <si>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</si>
  <si>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</si>
  <si>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</si>
  <si>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</si>
  <si>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</si>
  <si>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</si>
  <si>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</si>
  <si>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</si>
  <si>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</si>
  <si>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</si>
  <si>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</si>
  <si>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</si>
  <si>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</si>
  <si>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</si>
  <si>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</si>
  <si>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</si>
  <si>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</si>
  <si>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</si>
  <si>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</si>
  <si>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</si>
  <si>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</si>
  <si>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</si>
  <si>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</si>
  <si>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</si>
  <si>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</si>
  <si>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</si>
  <si>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</si>
  <si>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</si>
  <si>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</si>
  <si>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</si>
  <si>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</si>
  <si>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</si>
  <si>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</si>
  <si>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</si>
  <si>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</si>
  <si>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</si>
  <si>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</si>
  <si>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</si>
  <si>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</si>
  <si>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</si>
  <si>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</si>
  <si>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</si>
  <si>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</si>
  <si>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</si>
  <si>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</si>
  <si>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</si>
  <si>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</si>
  <si>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</si>
  <si>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</si>
  <si>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</si>
  <si>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</si>
  <si>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</si>
  <si>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</si>
  <si>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</si>
  <si>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</si>
  <si>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</si>
  <si>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</si>
  <si>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</si>
  <si>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</si>
  <si>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</si>
  <si>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</si>
  <si>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</si>
  <si>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</si>
  <si>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</si>
  <si>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</si>
  <si>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</si>
  <si>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</si>
  <si>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</si>
  <si>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</si>
  <si>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</si>
  <si>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</si>
  <si>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</si>
  <si>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</si>
  <si>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</si>
  <si>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</si>
  <si>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</si>
  <si>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</si>
  <si>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</si>
  <si>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</si>
  <si>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</si>
  <si>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</si>
  <si>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</si>
  <si>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</si>
  <si>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</si>
  <si>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</si>
  <si>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</si>
  <si>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</si>
  <si>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</si>
  <si>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</si>
  <si>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</si>
  <si>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</si>
  <si>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</si>
  <si>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</si>
  <si>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</si>
  <si>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</si>
  <si>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</si>
  <si>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</si>
  <si>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</si>
  <si>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</si>
  <si>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</si>
  <si>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</si>
  <si>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</si>
  <si>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</si>
  <si>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</si>
  <si>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</si>
  <si>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</si>
  <si>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</si>
  <si>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</si>
  <si>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</si>
  <si>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</si>
  <si>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</si>
  <si>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</si>
  <si>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</si>
  <si>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</si>
  <si>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</si>
  <si>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</si>
  <si>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</si>
  <si>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</si>
  <si>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</si>
  <si>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</si>
  <si>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</si>
  <si>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</si>
  <si>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</si>
  <si>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</si>
  <si>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</si>
  <si>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</si>
  <si>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</si>
  <si>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</si>
  <si>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</si>
  <si>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</si>
  <si>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</si>
  <si>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</si>
  <si>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</si>
  <si>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</si>
  <si>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</si>
  <si>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</si>
  <si>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</si>
  <si>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</si>
  <si>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</si>
  <si>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</si>
  <si>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</si>
  <si>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</si>
  <si>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</si>
  <si>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</si>
  <si>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</si>
  <si>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</si>
  <si>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</si>
  <si>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</si>
  <si>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</si>
  <si>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</si>
  <si>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</si>
  <si>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</si>
  <si>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</si>
  <si>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</si>
  <si>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</si>
  <si>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</si>
  <si>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</si>
  <si>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</si>
  <si>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</si>
  <si>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</si>
  <si>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</si>
  <si>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</si>
  <si>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</si>
  <si>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</si>
  <si>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</si>
  <si>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</si>
  <si>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</si>
  <si>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</si>
  <si>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</si>
  <si>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</si>
  <si>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</si>
  <si>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</si>
  <si>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</si>
  <si>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</si>
  <si>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</si>
  <si>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</si>
  <si>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</si>
  <si>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</si>
  <si>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</si>
  <si>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</si>
  <si>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</si>
  <si>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</si>
  <si>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</si>
  <si>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</si>
  <si>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</si>
  <si>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</si>
  <si>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</si>
  <si>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</si>
  <si>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</si>
  <si>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</si>
  <si>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</si>
  <si>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</si>
  <si>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</si>
  <si>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</si>
  <si>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</si>
  <si>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</si>
  <si>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</si>
  <si>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</si>
  <si>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</si>
  <si>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</si>
  <si>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</si>
  <si>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</si>
  <si>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</si>
  <si>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</si>
  <si>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</si>
  <si>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</si>
  <si>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</si>
  <si>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</si>
  <si>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</si>
  <si>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</si>
  <si>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</si>
  <si>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</si>
  <si>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</si>
  <si>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</si>
  <si>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</si>
  <si>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</si>
  <si>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</si>
  <si>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</si>
  <si>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</si>
  <si>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</si>
  <si>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</si>
  <si>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</si>
  <si>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</si>
  <si>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</si>
  <si>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</si>
  <si>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</si>
  <si>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</si>
  <si>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</si>
  <si>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</si>
  <si>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</si>
  <si>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</si>
  <si>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</si>
  <si>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</si>
  <si>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</si>
  <si>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</si>
  <si>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</si>
  <si>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</si>
  <si>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</si>
  <si>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</si>
  <si>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</si>
  <si>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</si>
  <si>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</si>
  <si>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</si>
  <si>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</si>
  <si>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</si>
  <si>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</si>
  <si>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</si>
  <si>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</si>
  <si>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</si>
  <si>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</si>
  <si>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</si>
  <si>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</si>
  <si>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</si>
  <si>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</si>
  <si>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</si>
  <si>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</si>
  <si>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</si>
  <si>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</si>
  <si>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</si>
  <si>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</si>
  <si>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</si>
  <si>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</si>
  <si>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</si>
  <si>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</si>
  <si>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</si>
  <si>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</si>
  <si>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</si>
  <si>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</si>
  <si>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</si>
  <si>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</si>
  <si>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</si>
  <si>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</si>
  <si>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</si>
  <si>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</si>
  <si>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</si>
  <si>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</si>
  <si>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</si>
  <si>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</si>
  <si>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</si>
  <si>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</si>
  <si>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</si>
  <si>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</si>
  <si>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</si>
  <si>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</si>
  <si>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</si>
  <si>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</si>
  <si>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</si>
  <si>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</si>
  <si>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</si>
  <si>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</si>
  <si>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</si>
  <si>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</si>
  <si>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</si>
  <si>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</si>
  <si>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</si>
  <si>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</si>
  <si>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</si>
  <si>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</si>
  <si>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</si>
  <si>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</si>
  <si>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</si>
  <si>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</si>
  <si>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</si>
  <si>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</si>
  <si>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</si>
  <si>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</si>
  <si>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</si>
  <si>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</si>
  <si>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</si>
  <si>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</si>
  <si>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</si>
  <si>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</si>
  <si>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</si>
  <si>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</si>
  <si>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</si>
  <si>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</si>
  <si>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</si>
  <si>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</si>
  <si>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</si>
  <si>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</si>
  <si>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</si>
  <si>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</si>
  <si>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</si>
  <si>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</si>
  <si>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</si>
  <si>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</si>
  <si>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</si>
  <si>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</si>
  <si>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</si>
  <si>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</si>
  <si>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</si>
  <si>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</si>
  <si>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</si>
  <si>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</si>
  <si>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</si>
  <si>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</si>
  <si>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</si>
  <si>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</si>
  <si>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</si>
  <si>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</si>
  <si>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</si>
  <si>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</si>
  <si>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</si>
  <si>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</si>
  <si>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</si>
  <si>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</si>
  <si>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</si>
  <si>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</si>
  <si>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</si>
  <si>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</si>
  <si>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</si>
  <si>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</si>
  <si>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</si>
  <si>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</si>
  <si>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</si>
  <si>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</si>
  <si>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</si>
  <si>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</si>
  <si>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</si>
  <si>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</si>
  <si>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</si>
  <si>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</si>
  <si>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</si>
  <si>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</si>
  <si>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</si>
  <si>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</si>
  <si>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</si>
  <si>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</si>
  <si>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</si>
  <si>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</si>
  <si>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</si>
  <si>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</si>
  <si>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</si>
  <si>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</si>
  <si>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</si>
  <si>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</si>
  <si>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</si>
  <si>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</si>
  <si>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</si>
  <si>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</si>
  <si>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</si>
  <si>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</si>
  <si>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</si>
  <si>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</si>
  <si>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</si>
  <si>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</si>
  <si>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</si>
  <si>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</si>
  <si>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</si>
  <si>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</si>
  <si>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</si>
  <si>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</si>
  <si>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</si>
  <si>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</si>
  <si>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</si>
  <si>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</si>
  <si>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</si>
  <si>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</si>
  <si>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</si>
  <si>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</si>
  <si>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</si>
  <si>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</si>
  <si>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</si>
  <si>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</si>
  <si>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</si>
  <si>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</si>
  <si>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</si>
  <si>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</si>
  <si>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</si>
  <si>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</si>
  <si>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</si>
  <si>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</si>
  <si>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</si>
  <si>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</si>
  <si>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</si>
  <si>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</si>
  <si>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</si>
  <si>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</si>
  <si>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</si>
  <si>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</si>
  <si>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</si>
  <si>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</si>
  <si>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</si>
  <si>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</si>
  <si>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</si>
  <si>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</si>
  <si>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</si>
  <si>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</si>
  <si>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</si>
  <si>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</si>
  <si>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</si>
  <si>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</si>
  <si>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</si>
  <si>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</si>
  <si>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</si>
  <si>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</si>
  <si>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</si>
  <si>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</si>
  <si>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</si>
  <si>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</si>
  <si>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</si>
  <si>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</si>
  <si>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</si>
  <si>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</si>
  <si>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</si>
  <si>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</si>
  <si>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</si>
  <si>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</si>
  <si>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</si>
  <si>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</si>
  <si>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</si>
  <si>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</si>
  <si>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</si>
  <si>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</si>
  <si>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</si>
  <si>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</si>
  <si>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</si>
  <si>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</si>
  <si>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</si>
  <si>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</si>
  <si>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</si>
  <si>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</si>
  <si>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</si>
  <si>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</si>
  <si>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</si>
  <si>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</si>
  <si>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</si>
  <si>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</si>
  <si>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</si>
  <si>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</si>
  <si>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</si>
  <si>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</si>
  <si>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</si>
  <si>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</si>
  <si>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</si>
  <si>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</si>
  <si>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</si>
  <si>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</si>
  <si>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</si>
  <si>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</si>
  <si>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</si>
  <si>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</si>
  <si>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</si>
  <si>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</si>
  <si>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</si>
  <si>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</si>
  <si>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</si>
  <si>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</si>
  <si>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</si>
  <si>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</si>
  <si>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</si>
  <si>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</si>
  <si>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</si>
  <si>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</si>
  <si>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</si>
  <si>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</si>
  <si>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</si>
  <si>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</si>
  <si>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</si>
  <si>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</si>
  <si>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</si>
  <si>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</si>
  <si>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</si>
  <si>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</si>
  <si>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</si>
  <si>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</si>
  <si>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</si>
  <si>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</si>
  <si>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</si>
  <si>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</si>
  <si>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</si>
  <si>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</si>
  <si>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</si>
  <si>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</si>
  <si>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</si>
  <si>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</si>
  <si>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</si>
  <si>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</si>
  <si>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</si>
  <si>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</si>
  <si>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</si>
  <si>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</si>
  <si>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</si>
  <si>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</si>
  <si>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</si>
  <si>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</si>
  <si>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</si>
  <si>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</si>
  <si>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</si>
  <si>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</si>
  <si>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</si>
  <si>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</si>
  <si>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</si>
  <si>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</si>
  <si>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</si>
  <si>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</si>
  <si>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</si>
  <si>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</si>
  <si>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</si>
  <si>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</si>
  <si>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</si>
  <si>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</si>
  <si>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</si>
  <si>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</si>
  <si>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</si>
  <si>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</si>
  <si>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</si>
  <si>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</si>
  <si>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</si>
  <si>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</si>
  <si>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</si>
  <si>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</si>
  <si>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</si>
  <si>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</si>
  <si>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</si>
  <si>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</si>
  <si>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</si>
  <si>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</si>
  <si>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</si>
  <si>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</si>
  <si>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</si>
  <si>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</si>
  <si>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</si>
  <si>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</si>
  <si>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</si>
  <si>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</si>
  <si>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</si>
  <si>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</si>
  <si>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</si>
  <si>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</si>
  <si>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</si>
  <si>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</si>
  <si>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</si>
  <si>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</si>
  <si>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</si>
  <si>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</si>
  <si>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</si>
  <si>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</si>
  <si>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</si>
  <si>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</si>
  <si>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</si>
  <si>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</si>
  <si>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</si>
  <si>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</si>
  <si>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</si>
  <si>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</si>
  <si>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</si>
  <si>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</si>
  <si>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</si>
  <si>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</si>
  <si>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</si>
  <si>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</si>
  <si>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</si>
  <si>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</si>
  <si>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</si>
  <si>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</si>
  <si>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</si>
  <si>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</si>
  <si>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</si>
  <si>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</si>
  <si>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</si>
  <si>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</si>
  <si>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</si>
  <si>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</si>
  <si>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</si>
  <si>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</si>
  <si>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</si>
  <si>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</si>
  <si>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</si>
  <si>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</si>
  <si>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</si>
  <si>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</si>
  <si>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</si>
  <si>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</si>
  <si>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</si>
  <si>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</si>
  <si>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</si>
  <si>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</si>
  <si>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</si>
  <si>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</si>
  <si>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</si>
  <si>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</si>
  <si>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</si>
  <si>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</si>
  <si>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</si>
  <si>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</si>
  <si>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</si>
  <si>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</si>
  <si>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</si>
  <si>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</si>
  <si>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</si>
  <si>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</si>
  <si>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</si>
  <si>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</si>
  <si>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</si>
  <si>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</si>
  <si>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</si>
  <si>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</si>
  <si>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</si>
  <si>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</si>
  <si>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</si>
  <si>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</si>
  <si>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</si>
  <si>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</si>
  <si>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</si>
  <si>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</si>
  <si>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</si>
  <si>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</si>
  <si>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</si>
  <si>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</si>
  <si>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</si>
  <si>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</si>
  <si>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</si>
  <si>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</si>
  <si>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</si>
  <si>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</si>
  <si>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</si>
  <si>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</si>
  <si>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</si>
  <si>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</si>
  <si>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</si>
  <si>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</si>
  <si>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</si>
  <si>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</si>
  <si>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</si>
  <si>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</si>
  <si>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</si>
  <si>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</si>
  <si>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</si>
  <si>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</si>
  <si>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</si>
  <si>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</si>
  <si>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</si>
  <si>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</si>
  <si>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</si>
  <si>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</si>
  <si>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</si>
  <si>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</si>
  <si>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</si>
  <si>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</si>
  <si>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</si>
  <si>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</si>
  <si>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</si>
  <si>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</si>
  <si>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</si>
  <si>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</si>
  <si>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</si>
  <si>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</si>
  <si>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</si>
  <si>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</si>
  <si>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</si>
  <si>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</si>
  <si>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</si>
  <si>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</si>
  <si>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</si>
  <si>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</si>
  <si>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</si>
  <si>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</si>
  <si>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</si>
  <si>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</si>
  <si>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</si>
  <si>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</si>
  <si>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</si>
  <si>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</si>
  <si>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</si>
  <si>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</si>
  <si>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</si>
  <si>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</si>
  <si>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</si>
  <si>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</si>
  <si>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</si>
  <si>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</si>
  <si>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</si>
  <si>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</si>
  <si>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</si>
  <si>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</si>
  <si>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</si>
  <si>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</si>
  <si>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</si>
  <si>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</si>
  <si>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</si>
  <si>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</si>
  <si>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</si>
  <si>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</si>
  <si>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</si>
  <si>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</si>
  <si>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</si>
  <si>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</si>
  <si>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</si>
  <si>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</si>
  <si>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</si>
  <si>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</si>
  <si>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</si>
  <si>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</si>
  <si>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</si>
  <si>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</si>
  <si>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</si>
  <si>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</si>
  <si>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</si>
  <si>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</si>
  <si>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</si>
  <si>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</si>
  <si>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</si>
  <si>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</si>
  <si>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</si>
  <si>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</si>
  <si>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</si>
  <si>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</si>
  <si>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</si>
  <si>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</si>
  <si>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</si>
  <si>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</si>
  <si>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</si>
  <si>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</si>
  <si>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</si>
  <si>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</si>
  <si>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</si>
  <si>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</si>
  <si>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</si>
  <si>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</si>
  <si>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</si>
  <si>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</si>
  <si>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</si>
  <si>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</si>
  <si>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</si>
  <si>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</si>
  <si>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</si>
  <si>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</si>
  <si>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</si>
  <si>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</si>
  <si>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</si>
  <si>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</si>
  <si>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</si>
  <si>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</si>
  <si>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</si>
  <si>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</si>
  <si>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</si>
  <si>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</si>
  <si>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</si>
  <si>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</si>
  <si>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</si>
  <si>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</si>
  <si>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</si>
  <si>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</si>
  <si>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</si>
  <si>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</si>
  <si>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</si>
  <si>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</si>
  <si>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</si>
  <si>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</si>
  <si>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</si>
  <si>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</si>
  <si>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</si>
  <si>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</si>
  <si>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</si>
  <si>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</si>
  <si>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</si>
  <si>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</si>
  <si>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</si>
  <si>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</si>
  <si>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</si>
  <si>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</si>
  <si>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</si>
  <si>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</si>
  <si>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</si>
  <si>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</si>
  <si>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</si>
  <si>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</si>
  <si>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</si>
  <si>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</si>
  <si>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</si>
  <si>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</si>
  <si>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</si>
  <si>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</si>
  <si>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</si>
  <si>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</si>
  <si>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</si>
  <si>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</si>
  <si>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</si>
  <si>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</si>
  <si>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</si>
  <si>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</si>
  <si>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</si>
  <si>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</si>
  <si>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</si>
  <si>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</si>
  <si>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</si>
  <si>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</si>
  <si>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</si>
  <si>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</si>
  <si>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</si>
  <si>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</si>
  <si>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</si>
  <si>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</si>
  <si>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</si>
  <si>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</si>
  <si>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</si>
  <si>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</si>
  <si>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</si>
  <si>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</si>
  <si>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</si>
  <si>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</si>
  <si>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</si>
  <si>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</si>
  <si>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</si>
  <si>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</si>
  <si>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</si>
  <si>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</si>
  <si>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</si>
  <si>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</si>
  <si>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</si>
  <si>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</si>
  <si>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</si>
  <si>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</si>
  <si>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</si>
  <si>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</si>
  <si>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</si>
  <si>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</si>
  <si>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</si>
  <si>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</si>
  <si>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</si>
  <si>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</si>
  <si>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</si>
  <si>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</si>
  <si>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</si>
  <si>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</si>
  <si>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</si>
  <si>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</si>
  <si>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</si>
  <si>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</si>
  <si>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</si>
  <si>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</si>
  <si>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</si>
  <si>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</si>
  <si>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</si>
  <si>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</si>
  <si>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</si>
  <si>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</si>
  <si>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</si>
  <si>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</si>
  <si>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</si>
  <si>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</si>
  <si>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</si>
  <si>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</si>
  <si>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</si>
  <si>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</si>
  <si>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</si>
  <si>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</si>
  <si>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</si>
  <si>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</si>
  <si>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</si>
  <si>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</si>
  <si>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</si>
  <si>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</si>
  <si>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</si>
  <si>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</si>
  <si>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</si>
  <si>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</si>
  <si>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</si>
  <si>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</si>
  <si>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</si>
  <si>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</si>
  <si>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</si>
  <si>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</si>
  <si>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</si>
  <si>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</si>
  <si>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</si>
  <si>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</si>
  <si>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</si>
  <si>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</si>
  <si>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</si>
  <si>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</si>
  <si>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</si>
  <si>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</si>
  <si>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</si>
  <si>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</si>
  <si>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</si>
  <si>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</si>
  <si>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</si>
  <si>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</si>
  <si>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</si>
  <si>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</si>
  <si>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</si>
  <si>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</si>
  <si>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</si>
  <si>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</si>
  <si>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</si>
  <si>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</si>
  <si>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</si>
  <si>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</si>
  <si>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</si>
  <si>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</si>
  <si>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</si>
  <si>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</si>
  <si>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</si>
  <si>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</si>
  <si>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</si>
  <si>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</si>
  <si>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</si>
  <si>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</si>
  <si>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</si>
  <si>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</si>
  <si>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</si>
  <si>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</si>
  <si>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</si>
  <si>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</si>
  <si>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</si>
  <si>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</si>
  <si>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</si>
  <si>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</si>
  <si>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</si>
  <si>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</si>
  <si>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</si>
  <si>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</si>
  <si>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</si>
  <si>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</si>
  <si>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</si>
  <si>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</si>
  <si>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</si>
  <si>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</si>
  <si>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</si>
  <si>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</si>
  <si>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</si>
  <si>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</si>
  <si>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</si>
  <si>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</si>
  <si>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</si>
  <si>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</si>
  <si>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</si>
  <si>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</si>
  <si>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</si>
  <si>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</si>
  <si>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</si>
  <si>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</si>
  <si>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</si>
  <si>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</si>
  <si>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</si>
  <si>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</si>
  <si>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</si>
  <si>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</si>
  <si>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</si>
  <si>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</si>
  <si>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</si>
  <si>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</si>
  <si>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</si>
  <si>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</si>
  <si>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</si>
  <si>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</si>
  <si>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</si>
  <si>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</si>
  <si>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</si>
  <si>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</si>
  <si>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</si>
  <si>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</si>
  <si>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</si>
  <si>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</si>
  <si>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</si>
  <si>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</si>
  <si>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</si>
  <si>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</si>
  <si>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</si>
  <si>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</si>
  <si>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</si>
  <si>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</si>
  <si>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</si>
  <si>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</si>
  <si>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</si>
  <si>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</si>
  <si>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</si>
  <si>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</si>
  <si>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</si>
  <si>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</si>
  <si>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</si>
  <si>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</si>
  <si>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</si>
  <si>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</si>
  <si>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</si>
  <si>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</si>
  <si>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</si>
  <si>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</si>
  <si>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</si>
  <si>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</si>
  <si>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</si>
  <si>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</si>
  <si>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</si>
  <si>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</si>
  <si>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</si>
  <si>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</si>
  <si>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</si>
  <si>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</si>
  <si>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</si>
  <si>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</si>
  <si>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</si>
  <si>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</si>
  <si>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</si>
  <si>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</si>
  <si>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</si>
  <si>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</si>
  <si>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</si>
  <si>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</si>
  <si>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</si>
  <si>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</si>
  <si>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</si>
  <si>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</si>
  <si>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</si>
  <si>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</si>
  <si>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</si>
  <si>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</si>
  <si>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</si>
  <si>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</si>
  <si>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</si>
  <si>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</si>
  <si>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</si>
  <si>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</si>
  <si>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</si>
  <si>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</si>
  <si>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</si>
  <si>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</si>
  <si>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</si>
  <si>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</si>
  <si>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</si>
  <si>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</si>
  <si>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</si>
  <si>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</si>
  <si>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</si>
  <si>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</si>
  <si>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</si>
  <si>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</si>
  <si>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</si>
  <si>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</si>
  <si>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</si>
  <si>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</si>
  <si>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</si>
  <si>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</si>
  <si>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</si>
  <si>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</si>
  <si>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</si>
  <si>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</si>
  <si>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</si>
  <si>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</si>
  <si>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</si>
  <si>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</si>
  <si>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</si>
  <si>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</si>
  <si>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</si>
  <si>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</si>
  <si>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</si>
  <si>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</si>
  <si>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</si>
  <si>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</si>
  <si>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</si>
  <si>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</si>
  <si>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</si>
  <si>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</si>
  <si>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</si>
  <si>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</si>
  <si>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</si>
  <si>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</si>
  <si>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</si>
  <si>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</si>
  <si>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</si>
  <si>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</si>
  <si>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</si>
  <si>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</si>
  <si>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</si>
  <si>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</si>
  <si>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</si>
  <si>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</si>
  <si>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</si>
  <si>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</si>
  <si>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</si>
  <si>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</si>
  <si>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</si>
  <si>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</si>
  <si>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</si>
  <si>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</si>
  <si>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</si>
  <si>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</si>
  <si>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</si>
  <si>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</si>
  <si>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</si>
  <si>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</si>
  <si>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</si>
  <si>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</si>
  <si>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</si>
  <si>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</si>
  <si>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</si>
  <si>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</si>
  <si>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</si>
  <si>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</si>
  <si>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</si>
  <si>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</si>
  <si>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</si>
  <si>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</si>
  <si>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</si>
  <si>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</si>
  <si>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</si>
  <si>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</si>
  <si>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</si>
  <si>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</si>
  <si>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</si>
  <si>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</si>
  <si>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</si>
  <si>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</si>
  <si>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</si>
  <si>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</si>
  <si>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</si>
  <si>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</si>
  <si>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</si>
  <si>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</si>
  <si>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</si>
  <si>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</si>
  <si>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</si>
  <si>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</si>
  <si>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</si>
  <si>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</si>
  <si>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</si>
  <si>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</si>
  <si>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</si>
  <si>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</si>
  <si>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</si>
  <si>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</si>
  <si>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</si>
  <si>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</si>
  <si>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</si>
  <si>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</si>
  <si>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</si>
  <si>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</si>
  <si>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</si>
  <si>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</si>
  <si>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</si>
  <si>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</si>
  <si>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</si>
  <si>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</si>
  <si>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</si>
  <si>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</si>
  <si>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</si>
  <si>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</si>
  <si>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</si>
  <si>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</si>
  <si>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</si>
  <si>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</si>
  <si>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</si>
  <si>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</si>
  <si>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</si>
  <si>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</si>
  <si>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</si>
  <si>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</si>
  <si>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</si>
  <si>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</si>
  <si>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</si>
  <si>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</si>
  <si>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</si>
  <si>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</si>
  <si>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</si>
  <si>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</si>
  <si>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</si>
  <si>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</si>
  <si>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</si>
  <si>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</si>
  <si>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</si>
  <si>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</si>
  <si>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</si>
  <si>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</si>
  <si>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</si>
  <si>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</si>
  <si>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</si>
  <si>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</si>
  <si>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</si>
  <si>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</si>
  <si>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</si>
  <si>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</si>
  <si>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</si>
  <si>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</si>
  <si>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</si>
  <si>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</si>
  <si>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</si>
  <si>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</si>
  <si>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</si>
  <si>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</si>
  <si>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</si>
  <si>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</si>
  <si>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</si>
  <si>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</si>
  <si>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</si>
  <si>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</si>
  <si>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</si>
  <si>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</si>
  <si>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</si>
  <si>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</si>
  <si>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</si>
  <si>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</si>
  <si>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</si>
  <si>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</si>
  <si>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</si>
  <si>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</si>
  <si>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</si>
  <si>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</si>
  <si>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</si>
  <si>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</si>
  <si>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</si>
  <si>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</si>
  <si>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</si>
  <si>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</si>
  <si>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</si>
  <si>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</si>
  <si>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</si>
  <si>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</si>
  <si>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</si>
  <si>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</si>
  <si>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</si>
  <si>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</si>
  <si>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</si>
  <si>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</si>
  <si>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</si>
  <si>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</si>
  <si>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</si>
  <si>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</si>
  <si>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</si>
  <si>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</si>
  <si>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</si>
  <si>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</si>
  <si>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</si>
  <si>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</si>
  <si>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</si>
  <si>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</si>
  <si>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</si>
  <si>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</si>
  <si>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</si>
  <si>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</si>
  <si>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</si>
  <si>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</si>
  <si>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</si>
  <si>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</si>
  <si>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</si>
  <si>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</si>
  <si>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</si>
  <si>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</si>
  <si>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</si>
  <si>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</si>
  <si>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</si>
  <si>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</si>
  <si>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</si>
  <si>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</si>
  <si>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</si>
  <si>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</si>
  <si>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</si>
  <si>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</si>
  <si>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</si>
  <si>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</si>
  <si>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</si>
  <si>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</si>
  <si>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</si>
  <si>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</si>
  <si>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</si>
  <si>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</si>
  <si>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</si>
  <si>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</si>
  <si>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</si>
  <si>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</si>
  <si>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</si>
  <si>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</si>
  <si>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</si>
  <si>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</si>
  <si>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</si>
  <si>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</si>
  <si>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</si>
  <si>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</si>
  <si>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</si>
  <si>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</si>
  <si>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</si>
  <si>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</si>
  <si>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</si>
  <si>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</si>
  <si>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</si>
  <si>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</si>
  <si>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</si>
  <si>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</si>
  <si>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</si>
  <si>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</si>
  <si>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</si>
  <si>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</si>
  <si>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</si>
  <si>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</si>
  <si>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</si>
  <si>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</si>
  <si>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</si>
  <si>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</si>
  <si>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</si>
  <si>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</si>
  <si>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</si>
  <si>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</si>
  <si>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</si>
  <si>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</si>
  <si>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</si>
  <si>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</si>
  <si>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</si>
  <si>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</si>
  <si>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</si>
  <si>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</si>
  <si>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</si>
  <si>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</si>
  <si>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</si>
  <si>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</si>
  <si>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</si>
  <si>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</si>
  <si>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</si>
  <si>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</si>
  <si>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</si>
  <si>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</si>
  <si>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</si>
  <si>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</si>
  <si>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</si>
  <si>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</si>
  <si>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</si>
  <si>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</si>
  <si>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</si>
  <si>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</si>
  <si>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</si>
  <si>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</si>
  <si>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</si>
  <si>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</si>
  <si>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</si>
  <si>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</si>
  <si>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</si>
  <si>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</si>
  <si>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</si>
  <si>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</si>
  <si>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</si>
  <si>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</si>
  <si>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</si>
  <si>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</si>
  <si>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</si>
  <si>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</si>
  <si>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</si>
  <si>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</si>
  <si>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</si>
  <si>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</si>
  <si>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</si>
  <si>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</si>
  <si>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</si>
  <si>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</si>
  <si>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</si>
  <si>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</si>
  <si>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</si>
  <si>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</si>
  <si>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</si>
  <si>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</si>
  <si>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</si>
  <si>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</si>
  <si>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</si>
  <si>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</si>
  <si>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</si>
  <si>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</si>
  <si>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</si>
  <si>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</si>
  <si>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</si>
  <si>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</si>
  <si>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</si>
  <si>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</si>
  <si>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</si>
  <si>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</si>
  <si>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</si>
  <si>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</si>
  <si>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</si>
  <si>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</si>
  <si>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</si>
  <si>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</si>
  <si>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</si>
  <si>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</si>
  <si>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</si>
  <si>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</si>
  <si>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</si>
  <si>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</si>
  <si>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</si>
  <si>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</si>
  <si>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</si>
  <si>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</si>
  <si>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</si>
  <si>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</si>
  <si>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</si>
  <si>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</si>
  <si>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</si>
  <si>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</si>
  <si>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</si>
  <si>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</si>
  <si>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</si>
  <si>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</si>
  <si>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</si>
  <si>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</si>
  <si>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</si>
  <si>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</si>
  <si>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</si>
  <si>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</si>
  <si>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</si>
  <si>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</si>
  <si>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</si>
  <si>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</si>
  <si>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</si>
  <si>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</si>
  <si>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</si>
  <si>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</si>
  <si>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</si>
  <si>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</si>
  <si>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</si>
  <si>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</si>
  <si>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</si>
  <si>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</si>
  <si>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</si>
  <si>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</si>
  <si>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</si>
  <si>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</si>
  <si>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</si>
  <si>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</si>
  <si>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</si>
  <si>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</si>
  <si>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</si>
  <si>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</si>
  <si>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</si>
  <si>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</si>
  <si>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</si>
  <si>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</si>
  <si>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</si>
  <si>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</si>
  <si>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</si>
  <si>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</si>
  <si>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</si>
  <si>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</si>
  <si>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</si>
  <si>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</si>
  <si>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</si>
  <si>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</si>
  <si>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</si>
  <si>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</si>
  <si>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</si>
  <si>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</si>
  <si>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</si>
  <si>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</si>
  <si>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</si>
  <si>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</si>
  <si>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</si>
  <si>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</si>
  <si>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</si>
  <si>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</si>
  <si>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</si>
  <si>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</si>
  <si>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</si>
  <si>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</si>
  <si>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</si>
  <si>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</si>
  <si>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</si>
  <si>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</si>
  <si>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</si>
  <si>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</si>
  <si>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</si>
  <si>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</si>
  <si>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</si>
  <si>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</si>
  <si>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</si>
  <si>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</si>
  <si>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</si>
  <si>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</si>
  <si>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</si>
  <si>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</si>
  <si>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</si>
  <si>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</si>
  <si>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</si>
  <si>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</si>
  <si>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</si>
  <si>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</si>
  <si>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</si>
  <si>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</si>
  <si>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</si>
  <si>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</si>
  <si>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</si>
  <si>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</si>
  <si>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</si>
  <si>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</si>
  <si>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</si>
  <si>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</si>
  <si>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</si>
  <si>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</si>
  <si>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</si>
  <si>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</si>
  <si>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</si>
  <si>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</si>
  <si>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</si>
  <si>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</si>
  <si>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</si>
  <si>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</si>
  <si>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</si>
  <si>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</si>
  <si>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</si>
  <si>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</si>
  <si>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</si>
  <si>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</si>
  <si>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</si>
  <si>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</si>
  <si>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</si>
  <si>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</si>
  <si>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</si>
  <si>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</si>
  <si>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</si>
  <si>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</si>
  <si>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</si>
  <si>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</si>
  <si>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</si>
  <si>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</si>
  <si>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</si>
  <si>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</si>
  <si>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</si>
  <si>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</si>
  <si>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</si>
  <si>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</si>
  <si>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</si>
  <si>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</si>
  <si>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</si>
  <si>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</si>
  <si>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</si>
  <si>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</si>
  <si>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</si>
  <si>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</si>
  <si>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</si>
  <si>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</si>
  <si>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</si>
  <si>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</si>
  <si>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</si>
  <si>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</si>
  <si>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</si>
  <si>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</si>
  <si>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</si>
  <si>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</si>
  <si>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</si>
  <si>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</si>
  <si>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</si>
  <si>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</si>
  <si>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</si>
  <si>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</si>
  <si>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</si>
  <si>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</si>
  <si>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</si>
  <si>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</si>
  <si>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</si>
  <si>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</si>
  <si>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</si>
  <si>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</si>
  <si>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</si>
  <si>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</si>
  <si>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</si>
  <si>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</si>
  <si>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</si>
  <si>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</si>
  <si>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</si>
  <si>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</si>
  <si>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</si>
  <si>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</si>
  <si>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</si>
  <si>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</si>
  <si>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</si>
  <si>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</si>
  <si>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</si>
  <si>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</si>
  <si>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</si>
  <si>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</si>
  <si>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</si>
  <si>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</si>
  <si>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</si>
  <si>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</si>
  <si>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</si>
  <si>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</si>
  <si>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</si>
  <si>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</si>
  <si>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</si>
  <si>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</si>
  <si>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</si>
  <si>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</si>
  <si>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</si>
  <si>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</si>
  <si>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</si>
  <si>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</si>
  <si>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</si>
  <si>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</si>
  <si>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</si>
  <si>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</si>
  <si>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</si>
  <si>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</si>
  <si>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</si>
  <si>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</si>
  <si>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</si>
  <si>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</si>
  <si>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</si>
  <si>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</si>
  <si>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</si>
  <si>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</si>
  <si>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</si>
  <si>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</si>
  <si>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</si>
  <si>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</si>
  <si>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</si>
  <si>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</si>
  <si>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</si>
  <si>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</si>
  <si>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</si>
  <si>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</si>
  <si>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</si>
  <si>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</si>
  <si>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</si>
  <si>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</si>
  <si>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</si>
  <si>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</si>
  <si>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</si>
  <si>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</si>
  <si>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</si>
  <si>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</si>
  <si>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</si>
  <si>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</si>
  <si>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</si>
  <si>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</si>
  <si>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</si>
  <si>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</si>
  <si>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</si>
  <si>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</si>
  <si>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</si>
  <si>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</si>
  <si>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</si>
  <si>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</si>
  <si>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</si>
  <si>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</si>
  <si>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</si>
  <si>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</si>
  <si>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</si>
  <si>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</si>
  <si>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</si>
  <si>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</si>
  <si>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</si>
  <si>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</si>
  <si>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</si>
  <si>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</si>
  <si>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</si>
  <si>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</si>
  <si>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</si>
  <si>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</si>
  <si>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</si>
  <si>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</si>
  <si>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</si>
  <si>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</si>
  <si>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</si>
  <si>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</si>
  <si>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</si>
  <si>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</si>
  <si>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</si>
  <si>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</si>
  <si>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</si>
  <si>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</si>
  <si>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</si>
  <si>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</si>
  <si>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</si>
  <si>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</si>
  <si>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</si>
  <si>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</si>
  <si>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</si>
  <si>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</si>
  <si>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</si>
  <si>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</si>
  <si>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</si>
  <si>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</si>
  <si>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</si>
  <si>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</si>
  <si>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</si>
  <si>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</si>
  <si>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</si>
  <si>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</si>
  <si>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</si>
  <si>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</si>
  <si>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</si>
  <si>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</si>
  <si>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</si>
  <si>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</si>
  <si>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</si>
  <si>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</si>
  <si>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</si>
  <si>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</si>
  <si>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</si>
  <si>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</si>
  <si>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</si>
  <si>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</si>
  <si>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</si>
  <si>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</si>
  <si>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</si>
  <si>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</si>
  <si>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</si>
  <si>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</si>
  <si>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</si>
  <si>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</si>
  <si>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</si>
  <si>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</si>
  <si>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</si>
  <si>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</si>
  <si>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</si>
  <si>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</si>
  <si>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</si>
  <si>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</si>
  <si>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</si>
  <si>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</si>
  <si>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</si>
  <si>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</si>
  <si>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</si>
  <si>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</si>
  <si>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</si>
  <si>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</si>
  <si>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</si>
  <si>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</si>
  <si>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</si>
  <si>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</si>
  <si>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</si>
  <si>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</si>
  <si>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</si>
  <si>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</si>
  <si>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</si>
  <si>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</si>
  <si>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</si>
  <si>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</si>
  <si>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</si>
  <si>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</si>
  <si>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</si>
  <si>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</si>
  <si>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</si>
  <si>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</si>
  <si>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</si>
  <si>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</si>
  <si>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</si>
  <si>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</si>
  <si>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</si>
  <si>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</si>
  <si>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</si>
  <si>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</si>
  <si>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</si>
  <si>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</si>
  <si>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</si>
  <si>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</si>
  <si>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</si>
  <si>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</si>
  <si>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</si>
  <si>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</si>
  <si>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</si>
  <si>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</si>
  <si>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</si>
  <si>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</si>
  <si>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</si>
  <si>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</si>
  <si>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</si>
  <si>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</si>
  <si>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</si>
  <si>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</si>
  <si>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</si>
  <si>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</si>
  <si>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</si>
  <si>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</si>
  <si>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</si>
  <si>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</si>
  <si>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</si>
  <si>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</si>
  <si>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</si>
  <si>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</si>
  <si>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</si>
  <si>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</si>
  <si>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</si>
  <si>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</si>
  <si>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</si>
  <si>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</si>
  <si>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</si>
  <si>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</si>
  <si>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</si>
  <si>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</si>
  <si>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</si>
  <si>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</si>
  <si>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</si>
  <si>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</si>
  <si>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</si>
  <si>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</si>
  <si>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</si>
  <si>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</si>
  <si>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</si>
  <si>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</si>
  <si>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</si>
  <si>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</si>
  <si>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</si>
  <si>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</si>
  <si>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</si>
  <si>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</si>
  <si>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</si>
  <si>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</si>
  <si>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</si>
  <si>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</si>
  <si>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</si>
  <si>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</si>
  <si>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</si>
  <si>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</si>
  <si>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</si>
  <si>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</si>
  <si>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</si>
  <si>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</si>
  <si>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</si>
  <si>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</si>
  <si>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</si>
  <si>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</si>
  <si>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</si>
  <si>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</si>
  <si>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</si>
  <si>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</si>
  <si>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</si>
  <si>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</si>
  <si>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</si>
  <si>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</si>
  <si>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</si>
  <si>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</si>
  <si>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</si>
  <si>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</si>
  <si>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</si>
  <si>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</si>
  <si>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</si>
  <si>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</si>
  <si>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</si>
  <si>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</si>
  <si>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</si>
  <si>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</si>
  <si>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</si>
  <si>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</si>
  <si>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</si>
  <si>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</si>
  <si>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</si>
  <si>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</si>
  <si>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</si>
  <si>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</si>
  <si>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</si>
  <si>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</si>
  <si>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</si>
  <si>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</si>
  <si>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</si>
  <si>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</si>
  <si>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</si>
  <si>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</si>
  <si>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</si>
  <si>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</si>
  <si>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</si>
  <si>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</si>
  <si>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</si>
  <si>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</si>
  <si>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</si>
  <si>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</si>
  <si>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</si>
  <si>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</si>
  <si>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</si>
  <si>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</si>
  <si>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</si>
  <si>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</si>
  <si>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</si>
  <si>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</si>
  <si>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</si>
  <si>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</si>
  <si>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</si>
  <si>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</si>
  <si>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</si>
  <si>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</si>
  <si>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</si>
  <si>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</si>
  <si>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</si>
  <si>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</si>
  <si>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</si>
  <si>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</si>
  <si>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</si>
  <si>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</si>
  <si>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</si>
  <si>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</si>
  <si>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</si>
  <si>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</si>
  <si>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</si>
  <si>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</si>
  <si>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</si>
  <si>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</si>
  <si>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</si>
  <si>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</si>
  <si>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</si>
  <si>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</si>
  <si>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</si>
  <si>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</si>
  <si>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</si>
  <si>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</si>
  <si>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</si>
  <si>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</si>
  <si>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</si>
  <si>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</si>
  <si>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</si>
  <si>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</si>
  <si>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</si>
  <si>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</si>
  <si>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</si>
  <si>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</si>
  <si>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</si>
  <si>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</si>
  <si>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</si>
  <si>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</si>
  <si>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</si>
  <si>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</si>
  <si>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</si>
  <si>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</si>
  <si>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</si>
  <si>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</si>
  <si>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</si>
  <si>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</si>
  <si>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</si>
  <si>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</si>
  <si>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</si>
  <si>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</si>
  <si>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</si>
  <si>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</si>
  <si>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</si>
  <si>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</si>
  <si>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</si>
  <si>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</si>
  <si>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</si>
  <si>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</si>
  <si>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</si>
  <si>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</si>
  <si>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</si>
  <si>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</si>
  <si>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</si>
  <si>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</si>
  <si>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</si>
  <si>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</si>
  <si>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</si>
  <si>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</si>
  <si>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</si>
  <si>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</si>
  <si>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</si>
  <si>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</si>
  <si>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</si>
  <si>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</si>
  <si>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</si>
  <si>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</si>
  <si>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</si>
  <si>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</si>
  <si>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</si>
  <si>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</si>
  <si>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</si>
  <si>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</si>
  <si>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</si>
  <si>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</si>
  <si>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</si>
  <si>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</si>
  <si>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</si>
  <si>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</si>
  <si>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</si>
  <si>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</si>
  <si>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</si>
  <si>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</si>
  <si>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</si>
  <si>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</si>
  <si>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</si>
  <si>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</si>
  <si>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</si>
  <si>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</si>
  <si>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</si>
  <si>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</si>
  <si>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</si>
  <si>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</si>
  <si>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</si>
  <si>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</si>
  <si>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</si>
  <si>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</si>
  <si>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</si>
  <si>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</si>
  <si>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</si>
  <si>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</si>
  <si>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</si>
  <si>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</si>
  <si>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</si>
  <si>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</si>
  <si>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</si>
  <si>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</si>
  <si>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</si>
  <si>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</si>
  <si>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</si>
  <si>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</si>
  <si>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</si>
  <si>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</si>
  <si>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</si>
  <si>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</si>
  <si>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</si>
  <si>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</si>
  <si>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</si>
  <si>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</si>
  <si>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</si>
  <si>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</si>
  <si>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</si>
  <si>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</si>
  <si>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</si>
  <si>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</si>
  <si>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</si>
  <si>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</si>
  <si>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</si>
  <si>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</si>
  <si>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</si>
  <si>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</si>
  <si>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</si>
  <si>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</si>
  <si>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</si>
  <si>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</si>
  <si>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</si>
  <si>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</si>
  <si>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</si>
  <si>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</si>
  <si>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</si>
  <si>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</si>
  <si>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</si>
  <si>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</si>
  <si>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</si>
  <si>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</si>
  <si>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</si>
  <si>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</si>
  <si>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</si>
  <si>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</si>
  <si>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</si>
  <si>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</si>
  <si>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</si>
  <si>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</si>
  <si>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</si>
  <si>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</si>
  <si>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</si>
  <si>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</si>
  <si>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</si>
  <si>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</si>
  <si>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</si>
  <si>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</si>
  <si>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</si>
  <si>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</si>
  <si>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</si>
  <si>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</si>
  <si>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</si>
  <si>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</si>
  <si>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</si>
  <si>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</si>
  <si>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</si>
  <si>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</si>
  <si>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</si>
  <si>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</si>
  <si>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</si>
  <si>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</si>
  <si>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</si>
  <si>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</si>
  <si>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</si>
  <si>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</si>
  <si>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</si>
  <si>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</si>
  <si>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</si>
  <si>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</si>
  <si>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</si>
  <si>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</si>
  <si>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</si>
  <si>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</si>
  <si>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</si>
  <si>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</si>
  <si>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</si>
  <si>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</si>
  <si>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</si>
  <si>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</si>
  <si>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</si>
  <si>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</si>
  <si>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</si>
  <si>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</si>
  <si>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</si>
  <si>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</si>
  <si>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</si>
  <si>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</si>
  <si>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</si>
  <si>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</si>
  <si>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</si>
  <si>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</si>
  <si>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</si>
  <si>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</si>
  <si>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</si>
  <si>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</si>
  <si>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</si>
  <si>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</si>
  <si>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</si>
  <si>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</si>
  <si>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</si>
  <si>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</si>
  <si>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</si>
  <si>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</si>
  <si>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</si>
  <si>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</si>
  <si>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</si>
  <si>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</si>
  <si>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</si>
  <si>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</si>
  <si>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</si>
  <si>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</si>
  <si>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</si>
  <si>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</si>
  <si>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</si>
  <si>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</si>
  <si>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</si>
  <si>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</si>
  <si>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</si>
  <si>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</si>
  <si>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</si>
  <si>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</si>
  <si>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</si>
  <si>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</si>
  <si>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</si>
  <si>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</si>
  <si>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</si>
  <si>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</si>
  <si>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</si>
  <si>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</si>
  <si>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</si>
  <si>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</si>
  <si>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</si>
  <si>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</si>
  <si>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</si>
  <si>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</si>
  <si>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</si>
  <si>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</si>
  <si>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</si>
  <si>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</si>
  <si>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</si>
  <si>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</si>
  <si>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</si>
  <si>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</si>
  <si>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</si>
  <si>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</si>
  <si>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</si>
  <si>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</si>
  <si>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</si>
  <si>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</si>
  <si>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</si>
  <si>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</si>
  <si>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</si>
  <si>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</si>
  <si>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</si>
  <si>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</si>
  <si>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</si>
  <si>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</si>
  <si>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</si>
  <si>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</si>
  <si>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</si>
  <si>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</si>
  <si>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</si>
  <si>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</si>
  <si>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</si>
  <si>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</si>
  <si>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</si>
  <si>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</si>
  <si>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</si>
  <si>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</si>
  <si>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</si>
  <si>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</si>
  <si>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</si>
  <si>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</si>
  <si>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</si>
  <si>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</si>
  <si>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</si>
  <si>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</si>
  <si>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</si>
  <si>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</si>
  <si>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</si>
  <si>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</si>
  <si>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</si>
  <si>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</si>
  <si>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</si>
  <si>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</si>
  <si>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</si>
  <si>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</si>
  <si>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</si>
  <si>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</si>
  <si>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</si>
  <si>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</si>
  <si>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</si>
  <si>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</si>
  <si>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</si>
  <si>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</si>
  <si>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</si>
  <si>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</si>
  <si>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</si>
  <si>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</si>
  <si>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</si>
  <si>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</si>
  <si>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</si>
  <si>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</si>
  <si>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</si>
  <si>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</si>
  <si>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</si>
  <si>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</si>
  <si>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</si>
  <si>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</si>
  <si>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</si>
  <si>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</si>
  <si>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</si>
  <si>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</si>
  <si>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</si>
  <si>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</si>
  <si>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</si>
  <si>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</si>
  <si>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</si>
  <si>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</si>
  <si>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</si>
  <si>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</si>
  <si>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</si>
  <si>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</si>
  <si>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</si>
  <si>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</si>
  <si>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</si>
  <si>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</si>
  <si>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</si>
  <si>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</si>
  <si>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</si>
  <si>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</si>
  <si>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</si>
  <si>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</si>
  <si>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</si>
  <si>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</si>
  <si>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</si>
  <si>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</si>
  <si>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</si>
  <si>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</si>
  <si>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</si>
  <si>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</si>
  <si>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</si>
  <si>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</si>
  <si>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</si>
  <si>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</si>
  <si>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</si>
  <si>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</si>
  <si>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</si>
  <si>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</si>
  <si>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</si>
  <si>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</si>
  <si>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</si>
  <si>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</si>
  <si>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</si>
  <si>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</si>
  <si>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</si>
  <si>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</si>
  <si>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</si>
  <si>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</si>
  <si>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</si>
  <si>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</si>
  <si>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</si>
  <si>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</si>
  <si>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</si>
  <si>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</si>
  <si>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</si>
  <si>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</si>
  <si>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</si>
  <si>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</si>
  <si>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</si>
  <si>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</si>
  <si>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</si>
  <si>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</si>
  <si>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</si>
  <si>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</si>
  <si>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</si>
  <si>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</si>
  <si>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</si>
  <si>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</si>
  <si>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</si>
  <si>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</si>
  <si>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</si>
  <si>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</si>
  <si>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</si>
  <si>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</si>
  <si>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</si>
  <si>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</si>
  <si>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</si>
  <si>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</si>
  <si>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</si>
  <si>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</si>
  <si>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</si>
  <si>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</si>
  <si>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</si>
  <si>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</si>
  <si>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</si>
  <si>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</si>
  <si>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</si>
  <si>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</si>
  <si>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</si>
  <si>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</si>
  <si>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</si>
  <si>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</si>
  <si>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</si>
  <si>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</si>
  <si>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</si>
  <si>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</si>
  <si>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</si>
  <si>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</si>
  <si>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</si>
  <si>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</si>
  <si>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</si>
  <si>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</si>
  <si>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</si>
  <si>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</si>
  <si>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</si>
  <si>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</si>
  <si>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</si>
  <si>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</si>
  <si>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</si>
  <si>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</si>
  <si>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</si>
  <si>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</si>
  <si>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</si>
  <si>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</si>
  <si>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</si>
  <si>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</si>
  <si>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</si>
  <si>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</si>
  <si>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</si>
  <si>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</si>
  <si>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</si>
  <si>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</si>
  <si>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</si>
  <si>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</si>
  <si>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</si>
  <si>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</si>
  <si>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</si>
  <si>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</si>
  <si>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</si>
  <si>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</si>
  <si>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</si>
  <si>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</si>
  <si>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</si>
  <si>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</si>
  <si>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</si>
  <si>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</si>
  <si>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</si>
  <si>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</si>
  <si>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</si>
  <si>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</si>
  <si>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</si>
  <si>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</si>
  <si>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</si>
  <si>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</si>
  <si>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</si>
  <si>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</si>
  <si>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</si>
  <si>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</si>
  <si>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</si>
  <si>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</si>
  <si>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</si>
  <si>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</si>
  <si>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</si>
  <si>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</si>
  <si>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</si>
  <si>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</si>
  <si>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</si>
  <si>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</si>
  <si>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</si>
  <si>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</si>
  <si>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</si>
  <si>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</si>
  <si>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</si>
  <si>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</si>
  <si>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</si>
  <si>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</si>
  <si>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</si>
  <si>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</si>
  <si>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</si>
  <si>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</si>
  <si>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</si>
  <si>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</si>
  <si>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</si>
  <si>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</si>
  <si>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</si>
  <si>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</si>
  <si>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</si>
  <si>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</si>
  <si>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</si>
  <si>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</si>
  <si>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</si>
  <si>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</si>
  <si>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</si>
  <si>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</si>
  <si>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</si>
  <si>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</si>
  <si>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</si>
  <si>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</si>
  <si>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</si>
  <si>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</si>
  <si>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</si>
  <si>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</si>
  <si>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</si>
  <si>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</si>
  <si>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</si>
  <si>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</si>
  <si>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</si>
  <si>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</si>
  <si>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</si>
  <si>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</si>
  <si>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</si>
  <si>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</si>
  <si>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</si>
  <si>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</si>
  <si>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</si>
  <si>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</si>
  <si>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</si>
  <si>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</si>
  <si>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</si>
  <si>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</si>
  <si>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</si>
  <si>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</si>
  <si>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</si>
  <si>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</si>
  <si>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</si>
  <si>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</si>
  <si>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</si>
  <si>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</si>
  <si>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</si>
  <si>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</si>
  <si>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</si>
  <si>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</si>
  <si>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</si>
  <si>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</si>
  <si>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</si>
  <si>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</si>
  <si>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</si>
  <si>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</si>
  <si>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</si>
  <si>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</si>
  <si>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</si>
  <si>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</si>
  <si>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</si>
  <si>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</si>
  <si>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</si>
  <si>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</si>
  <si>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</si>
  <si>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</si>
  <si>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</si>
  <si>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</si>
  <si>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</si>
  <si>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</si>
  <si>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</si>
  <si>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</si>
  <si>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</si>
  <si>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</si>
  <si>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</si>
  <si>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</si>
  <si>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</si>
  <si>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</si>
  <si>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</si>
  <si>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</si>
  <si>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</si>
  <si>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</si>
  <si>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</si>
  <si>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</si>
  <si>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</si>
  <si>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</si>
  <si>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</si>
  <si>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</si>
  <si>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</si>
  <si>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</si>
  <si>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</si>
  <si>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</si>
  <si>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</si>
  <si>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</si>
  <si>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</si>
  <si>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</si>
  <si>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</si>
  <si>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</si>
  <si>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</si>
  <si>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</si>
  <si>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</si>
  <si>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</si>
  <si>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</si>
  <si>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</si>
  <si>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</si>
  <si>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</si>
  <si>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</si>
  <si>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</si>
  <si>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</si>
  <si>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</si>
  <si>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</si>
  <si>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</si>
  <si>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</si>
  <si>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</si>
  <si>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</si>
  <si>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</si>
  <si>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</si>
  <si>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</si>
  <si>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</si>
  <si>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</si>
  <si>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</si>
  <si>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</si>
  <si>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</si>
  <si>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</si>
  <si>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</si>
  <si>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</si>
  <si>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</si>
  <si>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</si>
  <si>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</si>
  <si>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</si>
  <si>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</si>
  <si>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</si>
  <si>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</si>
  <si>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</si>
  <si>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</si>
  <si>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</si>
  <si>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</si>
  <si>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</si>
  <si>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</si>
  <si>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</si>
  <si>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</si>
  <si>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</si>
  <si>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</si>
  <si>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</si>
  <si>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</si>
  <si>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</si>
  <si>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</si>
  <si>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</si>
  <si>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</si>
  <si>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</si>
  <si>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</si>
  <si>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</si>
  <si>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</si>
  <si>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</si>
  <si>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</si>
  <si>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</si>
  <si>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</si>
  <si>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</si>
  <si>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</si>
  <si>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</si>
  <si>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</si>
  <si>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</si>
  <si>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</si>
  <si>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</si>
  <si>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</si>
  <si>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</si>
  <si>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</si>
  <si>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</si>
  <si>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</si>
  <si>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</si>
  <si>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</si>
  <si>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</si>
  <si>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</si>
  <si>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</si>
  <si>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</si>
  <si>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</si>
  <si>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</si>
  <si>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</si>
  <si>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</si>
  <si>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</si>
  <si>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</si>
  <si>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</si>
  <si>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</si>
  <si>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</si>
  <si>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</si>
  <si>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</si>
  <si>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</si>
  <si>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</si>
  <si>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</si>
  <si>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</si>
  <si>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</si>
  <si>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</si>
  <si>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</si>
  <si>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</si>
  <si>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</si>
  <si>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</si>
  <si>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</si>
  <si>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</si>
  <si>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</si>
  <si>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</si>
  <si>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</si>
  <si>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</si>
  <si>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</si>
  <si>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</si>
  <si>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</si>
  <si>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</si>
  <si>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</si>
  <si>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</si>
  <si>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</si>
  <si>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</si>
  <si>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</si>
  <si>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</si>
  <si>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</si>
  <si>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</si>
  <si>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</si>
  <si>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</si>
  <si>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</si>
  <si>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</si>
  <si>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</si>
  <si>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</si>
  <si>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</si>
  <si>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</si>
  <si>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</si>
  <si>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</si>
  <si>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</si>
  <si>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</si>
  <si>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</si>
  <si>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</si>
  <si>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</si>
  <si>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</si>
  <si>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</si>
  <si>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</si>
  <si>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</si>
  <si>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</si>
  <si>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</si>
  <si>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</si>
  <si>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</si>
  <si>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</si>
  <si>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</si>
  <si>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</si>
  <si>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</si>
  <si>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</si>
  <si>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</si>
  <si>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</si>
  <si>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</si>
  <si>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</si>
  <si>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</si>
  <si>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</si>
  <si>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</si>
  <si>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</si>
  <si>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</si>
  <si>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</si>
  <si>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</si>
  <si>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</si>
  <si>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</si>
  <si>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</si>
  <si>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</si>
  <si>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</si>
  <si>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</si>
  <si>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</si>
  <si>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</si>
  <si>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</si>
  <si>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</si>
  <si>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</si>
  <si>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</si>
  <si>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</si>
  <si>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</si>
  <si>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</si>
  <si>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</si>
  <si>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</si>
  <si>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</si>
  <si>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</si>
  <si>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</si>
  <si>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</si>
  <si>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</si>
  <si>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</si>
  <si>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</si>
  <si>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</si>
  <si>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</si>
  <si>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</si>
  <si>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</si>
  <si>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</si>
  <si>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</si>
  <si>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</si>
  <si>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</si>
  <si>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</si>
  <si>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</si>
  <si>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</si>
  <si>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</si>
  <si>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</si>
  <si>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</si>
  <si>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</si>
  <si>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</si>
  <si>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</si>
  <si>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</si>
  <si>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</si>
  <si>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</si>
  <si>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</si>
  <si>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</si>
  <si>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</si>
  <si>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</si>
  <si>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</si>
  <si>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</si>
  <si>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</si>
  <si>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</si>
  <si>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</si>
  <si>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</si>
  <si>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</si>
  <si>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</si>
  <si>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</si>
  <si>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</si>
  <si>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</si>
  <si>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</si>
  <si>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</si>
  <si>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</si>
  <si>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</si>
  <si>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</si>
  <si>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</si>
  <si>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</si>
  <si>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</si>
  <si>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</si>
  <si>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</si>
  <si>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</si>
  <si>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</si>
  <si>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</si>
  <si>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</si>
  <si>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</si>
  <si>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</si>
  <si>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</si>
  <si>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</si>
  <si>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</si>
  <si>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</si>
  <si>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</si>
  <si>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</si>
  <si>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</si>
  <si>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</si>
  <si>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</si>
  <si>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</si>
  <si>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</si>
  <si>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</si>
  <si>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</si>
  <si>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</si>
  <si>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</si>
  <si>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</si>
  <si>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</si>
  <si>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</si>
  <si>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</si>
  <si>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</si>
  <si>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</si>
  <si>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</si>
  <si>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</si>
  <si>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</si>
  <si>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</si>
  <si>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</si>
  <si>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</si>
  <si>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</si>
  <si>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</si>
  <si>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</si>
  <si>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</si>
  <si>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</si>
  <si>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</si>
  <si>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</si>
  <si>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</si>
  <si>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</si>
  <si>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</si>
  <si>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</si>
  <si>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</si>
  <si>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</si>
  <si>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</si>
  <si>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</si>
  <si>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</si>
  <si>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</si>
  <si>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</si>
  <si>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</si>
  <si>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</si>
  <si>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</si>
  <si>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</si>
  <si>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</si>
  <si>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</si>
  <si>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</si>
  <si>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</si>
  <si>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</si>
  <si>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</si>
  <si>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</si>
  <si>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</si>
  <si>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</si>
  <si>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</si>
  <si>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</si>
  <si>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</si>
  <si>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</si>
  <si>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</si>
  <si>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</si>
  <si>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</si>
  <si>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</si>
  <si>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</si>
  <si>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</si>
  <si>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</si>
  <si>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</si>
  <si>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</si>
  <si>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</si>
  <si>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</si>
  <si>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</si>
  <si>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</si>
  <si>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</si>
  <si>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</si>
  <si>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</si>
  <si>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</si>
  <si>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</si>
  <si>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</si>
  <si>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</si>
  <si>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</si>
  <si>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</si>
  <si>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</si>
  <si>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</si>
  <si>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</si>
  <si>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</si>
  <si>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</si>
  <si>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</si>
  <si>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</si>
  <si>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</si>
  <si>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</si>
  <si>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</si>
  <si>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</si>
  <si>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</si>
  <si>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</si>
  <si>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</si>
  <si>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</si>
  <si>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</si>
  <si>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</si>
  <si>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</si>
  <si>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</si>
  <si>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</si>
  <si>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</si>
  <si>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</si>
  <si>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</si>
  <si>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</si>
  <si>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</si>
  <si>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</si>
  <si>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</si>
  <si>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</si>
  <si>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</si>
  <si>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</si>
  <si>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</si>
  <si>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</si>
  <si>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</si>
  <si>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</si>
  <si>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</si>
  <si>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</si>
  <si>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</si>
  <si>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</si>
  <si>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</si>
  <si>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</si>
  <si>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</si>
  <si>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</si>
  <si>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</si>
  <si>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</si>
  <si>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</si>
  <si>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</si>
  <si>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</si>
  <si>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</si>
  <si>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</si>
  <si>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</si>
  <si>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</si>
  <si>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</si>
  <si>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</si>
  <si>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</si>
  <si>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</si>
  <si>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</si>
  <si>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</si>
  <si>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</si>
  <si>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</si>
  <si>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</si>
  <si>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</si>
  <si>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</si>
  <si>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</si>
  <si>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</si>
  <si>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</si>
  <si>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</si>
  <si>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</si>
  <si>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</si>
  <si>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</si>
  <si>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</si>
  <si>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</si>
  <si>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</si>
  <si>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</si>
  <si>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</si>
  <si>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</si>
  <si>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</si>
  <si>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</si>
  <si>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</si>
  <si>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</si>
  <si>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</si>
  <si>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</si>
  <si>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</si>
  <si>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</si>
  <si>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</si>
  <si>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</si>
  <si>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</si>
  <si>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</si>
  <si>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</si>
  <si>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</si>
  <si>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</si>
  <si>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</si>
  <si>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</si>
  <si>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</si>
  <si>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</si>
  <si>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</si>
  <si>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</si>
  <si>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</si>
  <si>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</si>
  <si>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</si>
  <si>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</si>
  <si>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</si>
  <si>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</si>
  <si>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</si>
  <si>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</si>
  <si>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</si>
  <si>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</si>
  <si>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</si>
  <si>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</si>
  <si>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</si>
  <si>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</si>
  <si>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</si>
  <si>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</si>
  <si>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</si>
  <si>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</si>
  <si>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</si>
  <si>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</si>
  <si>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</si>
  <si>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</si>
  <si>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</si>
  <si>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</si>
  <si>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</si>
  <si>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</si>
  <si>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</si>
  <si>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</si>
  <si>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</si>
  <si>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</si>
  <si>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</si>
  <si>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</si>
  <si>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</si>
  <si>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</si>
  <si>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</si>
  <si>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</si>
  <si>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</si>
  <si>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</si>
  <si>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</si>
  <si>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</si>
  <si>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</si>
  <si>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</si>
  <si>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</si>
  <si>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</si>
  <si>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</si>
  <si>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</si>
  <si>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</si>
  <si>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</si>
  <si>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</si>
  <si>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</si>
  <si>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</si>
  <si>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</si>
  <si>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</si>
  <si>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</si>
  <si>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</si>
  <si>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</si>
  <si>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</si>
  <si>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</si>
  <si>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</si>
  <si>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</si>
  <si>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</si>
  <si>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</si>
  <si>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</si>
  <si>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</si>
  <si>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</si>
  <si>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</si>
  <si>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</si>
  <si>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</si>
  <si>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</si>
  <si>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</si>
  <si>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</si>
  <si>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</si>
  <si>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</si>
  <si>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</si>
  <si>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</si>
  <si>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</si>
  <si>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</si>
  <si>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</si>
  <si>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</si>
  <si>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</si>
  <si>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</si>
  <si>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</si>
  <si>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</si>
  <si>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</si>
  <si>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</si>
  <si>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</si>
  <si>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</si>
  <si>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</si>
  <si>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</si>
  <si>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</si>
  <si>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</si>
  <si>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</si>
  <si>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</si>
  <si>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</si>
  <si>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</si>
  <si>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</si>
  <si>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</si>
  <si>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</si>
  <si>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</si>
  <si>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</si>
  <si>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</si>
  <si>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</si>
  <si>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</si>
  <si>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</si>
  <si>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</si>
  <si>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</si>
  <si>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</si>
  <si>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</si>
  <si>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</si>
  <si>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</si>
  <si>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</si>
  <si>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</si>
  <si>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</si>
  <si>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</si>
  <si>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</si>
  <si>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</si>
  <si>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</si>
  <si>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</si>
  <si>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</si>
  <si>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</si>
  <si>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</si>
  <si>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</si>
  <si>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</si>
  <si>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</si>
  <si>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</si>
  <si>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</si>
  <si>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</si>
  <si>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</si>
  <si>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</si>
  <si>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</si>
  <si>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</si>
  <si>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</si>
  <si>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</si>
  <si>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</si>
  <si>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</si>
  <si>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</si>
  <si>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</si>
  <si>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</si>
  <si>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</si>
  <si>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</si>
  <si>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</si>
  <si>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</si>
  <si>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</si>
  <si>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</si>
  <si>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</si>
  <si>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</si>
  <si>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</si>
  <si>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</si>
  <si>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</si>
  <si>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</si>
  <si>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</si>
  <si>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</si>
  <si>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</si>
  <si>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</si>
  <si>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</si>
  <si>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</si>
  <si>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</si>
  <si>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</si>
  <si>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</si>
  <si>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</si>
  <si>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</si>
  <si>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</si>
  <si>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</si>
  <si>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</si>
  <si>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</si>
  <si>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</si>
  <si>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</si>
  <si>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</si>
  <si>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</si>
  <si>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</si>
  <si>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</si>
  <si>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</si>
  <si>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</si>
  <si>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</si>
  <si>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</si>
  <si>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</si>
  <si>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</si>
  <si>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</si>
  <si>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</si>
  <si>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</si>
  <si>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</si>
  <si>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</si>
  <si>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</si>
  <si>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</si>
  <si>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</si>
  <si>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</si>
  <si>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</si>
  <si>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</si>
  <si>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</si>
  <si>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</si>
  <si>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</si>
  <si>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</si>
  <si>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</si>
  <si>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</si>
  <si>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</si>
  <si>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</si>
  <si>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</si>
  <si>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</si>
  <si>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</si>
  <si>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</si>
  <si>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</si>
  <si>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</si>
  <si>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</si>
  <si>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</si>
  <si>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</si>
  <si>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</si>
  <si>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</si>
  <si>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</si>
  <si>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</si>
  <si>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</si>
  <si>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</si>
  <si>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</si>
  <si>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</si>
  <si>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</si>
  <si>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</si>
  <si>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</si>
  <si>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</si>
  <si>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</si>
  <si>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</si>
  <si>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</si>
  <si>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</si>
  <si>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</si>
  <si>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</si>
  <si>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</si>
  <si>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</si>
  <si>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</si>
  <si>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</si>
  <si>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</si>
  <si>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</si>
  <si>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</si>
  <si>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</si>
  <si>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</si>
  <si>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</si>
  <si>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</si>
  <si>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</si>
  <si>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</si>
  <si>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</si>
  <si>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</si>
  <si>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</si>
  <si>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</si>
  <si>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</si>
  <si>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</si>
  <si>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</si>
  <si>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</si>
  <si>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</si>
  <si>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</si>
  <si>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</si>
  <si>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</si>
  <si>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</si>
  <si>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</si>
  <si>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</si>
  <si>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</si>
  <si>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</si>
  <si>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</si>
  <si>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</si>
  <si>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</si>
  <si>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</si>
  <si>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</si>
  <si>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</si>
  <si>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</si>
  <si>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</si>
  <si>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</si>
  <si>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</si>
  <si>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</si>
  <si>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</si>
  <si>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</si>
  <si>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</si>
  <si>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</si>
  <si>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</si>
  <si>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</si>
  <si>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</si>
  <si>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</si>
  <si>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</si>
  <si>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</si>
  <si>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</si>
  <si>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</si>
  <si>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</si>
  <si>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</si>
  <si>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</si>
  <si>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</si>
  <si>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</si>
  <si>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</si>
  <si>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</si>
  <si>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</si>
  <si>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</si>
  <si>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</si>
  <si>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</si>
  <si>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</si>
  <si>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</si>
  <si>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</si>
  <si>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</si>
  <si>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</si>
  <si>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</si>
  <si>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</si>
  <si>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</si>
  <si>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</si>
  <si>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</si>
  <si>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</si>
  <si>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</si>
  <si>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</si>
  <si>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</si>
  <si>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</si>
  <si>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</si>
  <si>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</si>
  <si>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</si>
  <si>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</si>
  <si>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</si>
  <si>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</si>
  <si>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</si>
  <si>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</si>
  <si>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</si>
  <si>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</si>
  <si>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</si>
  <si>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</si>
  <si>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</si>
  <si>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</si>
  <si>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</si>
  <si>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</si>
  <si>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</si>
  <si>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</si>
  <si>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</si>
  <si>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</si>
  <si>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</si>
  <si>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</si>
  <si>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</si>
  <si>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</si>
  <si>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</si>
  <si>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</si>
  <si>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</si>
  <si>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</si>
  <si>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</si>
  <si>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</si>
  <si>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</si>
  <si>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</si>
  <si>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</si>
  <si>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</si>
  <si>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</si>
  <si>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</si>
  <si>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</si>
  <si>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</si>
  <si>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</si>
  <si>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</si>
  <si>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</si>
  <si>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</si>
  <si>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</si>
  <si>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</si>
  <si>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</si>
  <si>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</si>
  <si>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</si>
  <si>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</si>
  <si>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</si>
  <si>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</si>
  <si>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</si>
  <si>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</si>
  <si>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</si>
  <si>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</si>
  <si>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</si>
  <si>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</si>
  <si>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</si>
  <si>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</si>
  <si>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</si>
  <si>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</si>
  <si>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</si>
  <si>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</si>
  <si>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</si>
  <si>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</si>
  <si>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</si>
  <si>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</si>
  <si>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</si>
  <si>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</si>
  <si>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</si>
  <si>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</si>
  <si>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</si>
  <si>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</si>
  <si>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</si>
  <si>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</si>
  <si>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</si>
  <si>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</si>
  <si>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</si>
  <si>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</si>
  <si>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</si>
  <si>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</si>
  <si>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</si>
  <si>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</si>
  <si>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</si>
  <si>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</si>
  <si>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</si>
  <si>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</si>
  <si>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</si>
  <si>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</si>
  <si>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</si>
  <si>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</si>
  <si>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</si>
  <si>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</si>
  <si>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</si>
  <si>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</si>
  <si>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</si>
  <si>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</si>
  <si>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</si>
  <si>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</si>
  <si>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</si>
  <si>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</si>
  <si>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</si>
  <si>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</si>
  <si>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</si>
  <si>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</si>
  <si>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</si>
  <si>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</si>
  <si>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</si>
  <si>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</si>
  <si>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</si>
  <si>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</si>
  <si>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</si>
  <si>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</si>
  <si>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</si>
  <si>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</si>
  <si>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</si>
  <si>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</si>
  <si>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</si>
  <si>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</si>
  <si>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</si>
  <si>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</si>
  <si>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</si>
  <si>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</si>
  <si>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</si>
  <si>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</si>
  <si>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</si>
  <si>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</si>
  <si>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</si>
  <si>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</si>
  <si>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</si>
  <si>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</si>
  <si>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</si>
  <si>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</si>
  <si>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</si>
  <si>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</si>
  <si>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</si>
  <si>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</si>
  <si>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</si>
  <si>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</si>
  <si>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</si>
  <si>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</si>
  <si>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</si>
  <si>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</si>
  <si>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</si>
  <si>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</si>
  <si>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</si>
  <si>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</si>
  <si>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</si>
  <si>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</si>
  <si>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</si>
  <si>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</si>
  <si>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</si>
  <si>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</si>
  <si>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</si>
  <si>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</si>
  <si>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</si>
  <si>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</si>
  <si>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</si>
  <si>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</si>
  <si>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</si>
  <si>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</si>
  <si>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</si>
  <si>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</si>
  <si>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</si>
  <si>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</si>
  <si>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</si>
  <si>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</si>
  <si>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</si>
  <si>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</si>
  <si>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</si>
  <si>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</si>
  <si>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</si>
  <si>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</si>
  <si>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</si>
  <si>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</si>
  <si>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</si>
  <si>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</si>
  <si>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</si>
  <si>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</si>
  <si>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</si>
  <si>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</si>
  <si>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</si>
  <si>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</si>
  <si>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</si>
  <si>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</si>
  <si>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</si>
  <si>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</si>
  <si>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</si>
  <si>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</si>
  <si>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</si>
  <si>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</si>
  <si>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</si>
  <si>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</si>
  <si>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</si>
  <si>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</si>
  <si>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</si>
  <si>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</si>
  <si>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</si>
  <si>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</si>
  <si>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</si>
  <si>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</si>
  <si>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</si>
  <si>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</si>
  <si>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</si>
  <si>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</si>
  <si>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</si>
  <si>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</si>
  <si>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</si>
  <si>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</si>
  <si>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</si>
  <si>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</si>
  <si>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</si>
  <si>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</si>
  <si>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</si>
  <si>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</si>
  <si>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</si>
  <si>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</si>
  <si>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</si>
  <si>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</si>
  <si>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</si>
  <si>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</si>
  <si>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</si>
  <si>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</si>
  <si>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</si>
  <si>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</si>
  <si>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</si>
  <si>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</si>
  <si>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</si>
  <si>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</si>
  <si>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</si>
  <si>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</si>
  <si>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</si>
  <si>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</si>
  <si>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</si>
  <si>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</si>
  <si>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</si>
  <si>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</si>
  <si>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</si>
  <si>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</si>
  <si>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</si>
  <si>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</si>
  <si>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</si>
  <si>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</si>
  <si>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</si>
  <si>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</si>
  <si>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</si>
  <si>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</si>
  <si>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</si>
  <si>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</si>
  <si>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</si>
  <si>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</si>
  <si>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</si>
  <si>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</si>
  <si>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</si>
  <si>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</si>
  <si>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</si>
  <si>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</si>
  <si>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</si>
  <si>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</si>
  <si>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</si>
  <si>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</si>
  <si>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</si>
  <si>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</si>
  <si>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</si>
  <si>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</si>
  <si>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</si>
  <si>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</si>
  <si>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</si>
  <si>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</si>
  <si>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</si>
  <si>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</si>
  <si>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</si>
  <si>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</si>
  <si>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</si>
  <si>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</si>
  <si>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</si>
  <si>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</si>
  <si>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</si>
  <si>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</si>
  <si>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</si>
  <si>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</si>
  <si>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</si>
  <si>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</si>
  <si>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</si>
  <si>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</si>
  <si>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</si>
  <si>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</si>
  <si>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</si>
  <si>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</si>
  <si>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</si>
  <si>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</si>
  <si>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</si>
  <si>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</si>
  <si>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</si>
  <si>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</si>
  <si>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</si>
  <si>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</si>
  <si>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</si>
  <si>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</si>
  <si>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</si>
  <si>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</si>
  <si>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</si>
  <si>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</si>
  <si>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</si>
  <si>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</si>
  <si>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</si>
  <si>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</si>
  <si>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</si>
  <si>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</si>
  <si>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</si>
  <si>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</si>
  <si>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</si>
  <si>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</si>
  <si>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</si>
  <si>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</si>
  <si>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</si>
  <si>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</si>
  <si>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</si>
  <si>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</si>
  <si>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</si>
  <si>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</si>
  <si>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</si>
  <si>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</si>
  <si>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</si>
  <si>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</si>
  <si>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</si>
  <si>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</si>
  <si>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</si>
  <si>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</si>
  <si>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</si>
  <si>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</si>
  <si>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</si>
  <si>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</si>
  <si>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</si>
  <si>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</si>
  <si>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</si>
  <si>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</si>
  <si>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</si>
  <si>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</si>
  <si>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</si>
  <si>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</si>
  <si>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</si>
  <si>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</si>
  <si>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</si>
  <si>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</si>
  <si>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</si>
  <si>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</si>
  <si>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</si>
  <si>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</si>
  <si>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</si>
  <si>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</si>
  <si>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</si>
  <si>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</si>
  <si>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</si>
  <si>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</si>
  <si>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</si>
  <si>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</si>
  <si>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</si>
  <si>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</si>
  <si>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</si>
  <si>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</si>
  <si>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</si>
  <si>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</si>
  <si>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</si>
  <si>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</si>
  <si>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</si>
  <si>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</si>
  <si>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</si>
  <si>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</si>
  <si>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</si>
  <si>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</si>
  <si>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</si>
  <si>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</si>
  <si>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</si>
  <si>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</si>
  <si>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</si>
  <si>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</si>
  <si>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</si>
  <si>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</si>
  <si>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</si>
  <si>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</si>
  <si>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</si>
  <si>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</si>
  <si>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</si>
  <si>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</si>
  <si>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</si>
  <si>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</si>
  <si>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</si>
  <si>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</si>
  <si>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</si>
  <si>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</si>
  <si>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</si>
  <si>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</si>
  <si>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</si>
  <si>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</si>
  <si>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</si>
  <si>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</si>
  <si>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</si>
  <si>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</si>
  <si>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</si>
  <si>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</si>
  <si>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</si>
  <si>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</si>
  <si>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</si>
  <si>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</si>
  <si>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</si>
  <si>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</si>
  <si>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</si>
  <si>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</si>
  <si>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</si>
  <si>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</si>
  <si>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</si>
  <si>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</si>
  <si>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</si>
  <si>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</si>
  <si>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</si>
  <si>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</si>
  <si>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</si>
  <si>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</si>
  <si>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</si>
  <si>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</si>
  <si>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</si>
  <si>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</si>
  <si>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</si>
  <si>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</si>
  <si>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</si>
  <si>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</si>
  <si>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</si>
  <si>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</si>
  <si>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</si>
  <si>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</si>
  <si>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</si>
  <si>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</si>
  <si>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</si>
  <si>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</si>
  <si>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</si>
  <si>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</si>
  <si>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</si>
  <si>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</si>
  <si>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</si>
  <si>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</si>
  <si>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</si>
  <si>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</si>
  <si>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</si>
  <si>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</si>
  <si>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</si>
  <si>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</si>
  <si>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</si>
  <si>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</si>
  <si>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</si>
  <si>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</si>
  <si>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</si>
  <si>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</si>
  <si>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</si>
  <si>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</si>
  <si>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</si>
  <si>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</si>
  <si>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</si>
  <si>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</si>
  <si>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</si>
  <si>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</si>
  <si>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</si>
  <si>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</si>
  <si>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</si>
  <si>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</si>
  <si>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</si>
  <si>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</si>
  <si>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</si>
  <si>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</si>
  <si>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</si>
  <si>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</si>
  <si>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</si>
  <si>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</si>
  <si>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</si>
  <si>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</si>
  <si>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</si>
  <si>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</si>
  <si>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</si>
  <si>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</si>
  <si>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</si>
  <si>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</si>
  <si>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</si>
  <si>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</si>
  <si>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</si>
  <si>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</si>
  <si>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</si>
  <si>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</si>
  <si>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</si>
  <si>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</si>
  <si>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</si>
  <si>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</si>
  <si>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</si>
  <si>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</si>
  <si>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</si>
  <si>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</si>
  <si>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</si>
  <si>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</si>
  <si>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</si>
  <si>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</si>
  <si>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</si>
  <si>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</si>
  <si>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</si>
  <si>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</si>
  <si>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</si>
  <si>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</si>
  <si>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</si>
  <si>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</si>
  <si>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</si>
  <si>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</si>
  <si>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</si>
  <si>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</si>
  <si>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</si>
  <si>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</si>
  <si>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</si>
  <si>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</si>
  <si>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</si>
  <si>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</si>
  <si>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</si>
  <si>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</si>
  <si>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</si>
  <si>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</si>
  <si>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</si>
  <si>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</si>
  <si>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</si>
  <si>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</si>
  <si>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</si>
  <si>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</si>
  <si>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</si>
  <si>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</si>
  <si>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</si>
  <si>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</si>
  <si>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</si>
  <si>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</si>
  <si>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</si>
  <si>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</si>
  <si>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</si>
  <si>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</si>
  <si>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</si>
  <si>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</si>
  <si>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</si>
  <si>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</si>
  <si>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</si>
  <si>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</si>
  <si>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</si>
  <si>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</si>
  <si>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</si>
  <si>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</si>
  <si>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</si>
  <si>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</si>
  <si>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</si>
  <si>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</si>
  <si>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</si>
  <si>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</si>
  <si>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</si>
  <si>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</si>
  <si>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</si>
  <si>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</si>
  <si>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</si>
  <si>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</si>
  <si>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</si>
  <si>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</si>
  <si>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</si>
  <si>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</si>
  <si>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</si>
  <si>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</si>
  <si>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</si>
  <si>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</si>
  <si>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</si>
  <si>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</si>
  <si>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</si>
  <si>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</si>
  <si>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</si>
  <si>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</si>
  <si>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</si>
  <si>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</si>
  <si>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</si>
  <si>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</si>
  <si>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</si>
  <si>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</si>
  <si>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</si>
  <si>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</si>
  <si>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</si>
  <si>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</si>
  <si>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</si>
  <si>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</si>
  <si>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</si>
  <si>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</si>
  <si>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</si>
  <si>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</si>
  <si>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</si>
  <si>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</si>
  <si>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</si>
  <si>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</si>
  <si>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</si>
  <si>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</si>
  <si>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</si>
  <si>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</si>
  <si>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</si>
  <si>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</si>
  <si>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</si>
  <si>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</si>
  <si>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</si>
  <si>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</si>
  <si>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</si>
  <si>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</si>
  <si>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</si>
  <si>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</si>
  <si>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</si>
  <si>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</si>
  <si>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</si>
  <si>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</si>
  <si>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</si>
  <si>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</si>
  <si>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</si>
  <si>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</si>
  <si>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</si>
  <si>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</si>
  <si>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</si>
  <si>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</si>
  <si>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</si>
  <si>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</si>
  <si>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</si>
  <si>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</si>
  <si>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</si>
  <si>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</si>
  <si>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</si>
  <si>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</si>
  <si>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</si>
  <si>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</si>
  <si>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</si>
  <si>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</si>
  <si>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</si>
  <si>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</si>
  <si>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</si>
  <si>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</si>
  <si>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</si>
  <si>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</si>
  <si>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</si>
  <si>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</si>
  <si>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</si>
  <si>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</si>
  <si>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</si>
  <si>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</si>
  <si>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</si>
  <si>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</si>
  <si>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</si>
  <si>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</si>
  <si>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</si>
  <si>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</si>
  <si>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</si>
  <si>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</si>
  <si>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</si>
  <si>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</si>
  <si>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</si>
  <si>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</si>
  <si>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</si>
  <si>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</si>
  <si>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</si>
  <si>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</si>
  <si>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</si>
  <si>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</si>
  <si>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</si>
  <si>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</si>
  <si>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</si>
  <si>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</si>
  <si>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</si>
  <si>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</si>
  <si>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</si>
  <si>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</si>
  <si>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</si>
  <si>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</si>
  <si>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</si>
  <si>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</si>
  <si>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</si>
  <si>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</si>
  <si>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</si>
  <si>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</si>
  <si>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</si>
  <si>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</si>
  <si>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</si>
  <si>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</si>
  <si>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</si>
  <si>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</si>
  <si>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</si>
  <si>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</si>
  <si>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</si>
  <si>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</si>
  <si>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</si>
  <si>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</si>
  <si>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</si>
  <si>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</si>
  <si>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</si>
  <si>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</si>
  <si>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</si>
  <si>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</si>
  <si>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</si>
  <si>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</si>
  <si>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</si>
  <si>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</si>
  <si>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</si>
  <si>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</si>
  <si>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</si>
  <si>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</si>
  <si>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</si>
  <si>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</si>
  <si>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</si>
  <si>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</si>
  <si>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</si>
  <si>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</si>
  <si>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</si>
  <si>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</si>
  <si>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</si>
  <si>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</si>
  <si>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</si>
  <si>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</si>
  <si>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</si>
  <si>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</si>
  <si>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</si>
  <si>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</si>
  <si>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</si>
  <si>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</si>
  <si>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</si>
  <si>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</si>
  <si>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</si>
  <si>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</si>
  <si>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</si>
  <si>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</si>
  <si>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</si>
  <si>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</si>
  <si>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</si>
  <si>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</si>
  <si>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</si>
  <si>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</si>
  <si>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</si>
  <si>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</si>
  <si>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</si>
  <si>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</si>
  <si>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</si>
  <si>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</si>
  <si>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</si>
  <si>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</si>
  <si>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</si>
  <si>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</si>
  <si>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</si>
  <si>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</si>
  <si>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</si>
  <si>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</si>
  <si>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</si>
  <si>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</si>
  <si>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</si>
  <si>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</si>
  <si>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</si>
  <si>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</si>
  <si>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</si>
  <si>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</si>
  <si>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</si>
  <si>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</si>
  <si>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</si>
  <si>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</si>
  <si>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</si>
  <si>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</si>
  <si>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</si>
  <si>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</si>
  <si>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</si>
  <si>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</si>
  <si>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</si>
  <si>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</si>
  <si>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</si>
  <si>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</si>
  <si>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</si>
  <si>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</si>
  <si>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</si>
  <si>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</si>
  <si>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</si>
  <si>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</si>
  <si>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</si>
  <si>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</si>
  <si>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</si>
  <si>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</si>
  <si>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</si>
  <si>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</si>
  <si>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</si>
  <si>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</si>
  <si>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</si>
  <si>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</si>
  <si>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</si>
  <si>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</si>
  <si>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</si>
  <si>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</si>
  <si>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</si>
  <si>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</si>
  <si>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</si>
  <si>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</si>
  <si>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</si>
  <si>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</si>
  <si>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</si>
  <si>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</si>
  <si>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</si>
  <si>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</si>
  <si>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</si>
  <si>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</si>
  <si>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</si>
  <si>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</si>
  <si>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</si>
  <si>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</si>
  <si>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</si>
  <si>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</si>
  <si>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</si>
  <si>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</si>
  <si>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</si>
  <si>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</si>
  <si>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</si>
  <si>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</si>
  <si>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</si>
  <si>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</si>
  <si>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</si>
  <si>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</si>
  <si>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</si>
  <si>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</si>
  <si>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</si>
  <si>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</si>
  <si>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</si>
  <si>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</si>
  <si>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</si>
  <si>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</si>
  <si>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</si>
  <si>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</si>
  <si>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</si>
  <si>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</si>
  <si>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</si>
  <si>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</si>
  <si>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</si>
  <si>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</si>
  <si>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</si>
  <si>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</si>
  <si>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</si>
  <si>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</si>
  <si>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</si>
  <si>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</si>
  <si>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</si>
  <si>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</si>
  <si>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</si>
  <si>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</si>
  <si>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</si>
  <si>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</si>
  <si>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</si>
  <si>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</si>
  <si>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</si>
  <si>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</si>
  <si>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</si>
  <si>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</si>
  <si>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</si>
  <si>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</si>
  <si>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</si>
  <si>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</si>
  <si>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</si>
  <si>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</si>
  <si>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</si>
  <si>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</si>
  <si>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</si>
  <si>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</si>
  <si>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</si>
  <si>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</si>
  <si>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</si>
  <si>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</si>
  <si>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</si>
  <si>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</si>
  <si>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</si>
  <si>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</si>
  <si>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</si>
  <si>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</si>
  <si>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</si>
  <si>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</si>
  <si>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</si>
  <si>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</si>
  <si>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</si>
  <si>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</si>
  <si>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</si>
  <si>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</si>
  <si>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</si>
  <si>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</si>
  <si>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</si>
  <si>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</si>
  <si>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</si>
  <si>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</si>
  <si>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</si>
  <si>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</si>
  <si>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</si>
  <si>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</si>
  <si>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</si>
  <si>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</si>
  <si>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</si>
  <si>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</si>
  <si>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</si>
  <si>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</si>
  <si>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</si>
  <si>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</si>
  <si>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</si>
  <si>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</si>
  <si>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</si>
  <si>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</si>
  <si>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</si>
  <si>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</si>
  <si>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</si>
  <si>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</si>
  <si>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</si>
  <si>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</si>
  <si>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</si>
  <si>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</si>
  <si>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</si>
  <si>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</si>
  <si>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</si>
  <si>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</si>
  <si>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</si>
  <si>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</si>
  <si>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</si>
  <si>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</si>
  <si>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</si>
  <si>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</si>
  <si>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</si>
  <si>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</si>
  <si>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</si>
  <si>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</si>
  <si>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</si>
  <si>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</si>
  <si>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</si>
  <si>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</si>
  <si>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</si>
  <si>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</si>
  <si>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</si>
  <si>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</si>
  <si>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</si>
  <si>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</si>
  <si>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</si>
  <si>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</si>
  <si>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</si>
  <si>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</si>
  <si>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</si>
  <si>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</si>
  <si>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</si>
  <si>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</si>
  <si>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</si>
  <si>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</si>
  <si>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</si>
  <si>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</si>
  <si>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</si>
  <si>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</si>
  <si>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</si>
  <si>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</si>
  <si>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</si>
  <si>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</si>
  <si>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</si>
  <si>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</si>
  <si>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</si>
  <si>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</si>
  <si>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</si>
  <si>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</si>
  <si>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</si>
  <si>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</si>
  <si>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</si>
  <si>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</si>
  <si>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</si>
  <si>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</si>
  <si>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</si>
  <si>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</si>
  <si>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</si>
  <si>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</si>
  <si>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</si>
  <si>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</si>
  <si>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</si>
  <si>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</si>
  <si>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</si>
  <si>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</si>
  <si>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</si>
  <si>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</si>
  <si>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</si>
  <si>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</si>
  <si>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</si>
  <si>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</si>
  <si>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</si>
  <si>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</si>
  <si>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</si>
  <si>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</si>
  <si>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</si>
  <si>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</si>
  <si>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</si>
  <si>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</si>
  <si>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</si>
  <si>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</si>
  <si>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</si>
  <si>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</si>
  <si>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</si>
  <si>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</si>
  <si>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</si>
  <si>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</si>
  <si>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</si>
  <si>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</si>
  <si>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</si>
  <si>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</si>
  <si>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</si>
  <si>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</si>
  <si>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</si>
  <si>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</si>
  <si>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</si>
  <si>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</si>
  <si>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</si>
  <si>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</si>
  <si>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</si>
  <si>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</si>
  <si>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</si>
  <si>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</si>
  <si>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</si>
  <si>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</si>
  <si>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</si>
  <si>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</si>
  <si>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</si>
  <si>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</si>
  <si>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</si>
  <si>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</si>
  <si>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</si>
  <si>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</si>
  <si>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</si>
  <si>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</si>
  <si>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</si>
  <si>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</si>
  <si>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</si>
  <si>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</si>
  <si>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</si>
  <si>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</si>
  <si>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</si>
  <si>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</si>
  <si>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</si>
  <si>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</si>
  <si>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</si>
  <si>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</si>
  <si>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</si>
  <si>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</si>
  <si>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</si>
  <si>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</si>
  <si>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</si>
  <si>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</si>
  <si>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</si>
  <si>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</si>
  <si>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</si>
  <si>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</si>
  <si>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</si>
  <si>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</si>
  <si>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</si>
  <si>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</si>
  <si>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</si>
  <si>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</si>
  <si>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</si>
  <si>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</si>
  <si>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</si>
  <si>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</si>
  <si>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</si>
  <si>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</si>
  <si>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</si>
  <si>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</si>
  <si>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</si>
  <si>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</si>
  <si>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</si>
  <si>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</si>
  <si>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</si>
  <si>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</si>
  <si>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</si>
  <si>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</si>
  <si>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</si>
  <si>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</si>
  <si>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</si>
  <si>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</si>
  <si>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</si>
  <si>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</si>
  <si>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</si>
  <si>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</si>
  <si>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</si>
  <si>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</si>
  <si>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</si>
  <si>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</si>
  <si>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</si>
  <si>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</si>
  <si>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</si>
  <si>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</si>
  <si>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</si>
  <si>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</si>
  <si>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</si>
  <si>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</si>
  <si>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</si>
  <si>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</si>
  <si>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</si>
  <si>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</si>
  <si>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</si>
  <si>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</si>
  <si>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</si>
  <si>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</si>
  <si>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</si>
  <si>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</si>
  <si>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</si>
  <si>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</si>
  <si>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</si>
  <si>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</si>
  <si>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</si>
  <si>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</si>
  <si>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</si>
  <si>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</si>
  <si>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</si>
  <si>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</si>
  <si>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</si>
  <si>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</si>
  <si>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</si>
  <si>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</si>
  <si>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</si>
  <si>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</si>
  <si>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</si>
  <si>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</si>
  <si>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</si>
  <si>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</si>
  <si>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</si>
  <si>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</si>
  <si>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</si>
  <si>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</si>
  <si>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</si>
  <si>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</si>
  <si>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</si>
  <si>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</si>
  <si>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</si>
  <si>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</si>
  <si>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</si>
  <si>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</si>
  <si>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</si>
  <si>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</si>
  <si>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</si>
  <si>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</si>
  <si>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</si>
  <si>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</si>
  <si>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</si>
  <si>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</si>
  <si>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</si>
  <si>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</si>
  <si>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</si>
  <si>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</si>
  <si>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</si>
  <si>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</si>
  <si>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</si>
  <si>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</si>
  <si>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</si>
  <si>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</si>
  <si>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</si>
  <si>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</si>
  <si>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</si>
  <si>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</si>
  <si>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</si>
  <si>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</si>
  <si>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</si>
  <si>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</si>
  <si>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</si>
  <si>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</si>
  <si>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</si>
  <si>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</si>
  <si>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</si>
  <si>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</si>
  <si>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</si>
  <si>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</si>
  <si>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</si>
  <si>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</si>
  <si>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</si>
  <si>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</si>
  <si>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</si>
  <si>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</si>
  <si>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</si>
  <si>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</si>
  <si>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</si>
  <si>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</si>
  <si>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</si>
  <si>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</si>
  <si>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</si>
  <si>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</si>
  <si>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</si>
  <si>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</si>
  <si>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</si>
  <si>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</si>
  <si>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</si>
  <si>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</si>
  <si>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</si>
  <si>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</si>
  <si>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</si>
  <si>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</si>
  <si>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</si>
  <si>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</si>
  <si>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</si>
  <si>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</si>
  <si>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</si>
  <si>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</si>
  <si>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</si>
  <si>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</si>
  <si>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</si>
  <si>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</si>
  <si>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</si>
  <si>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</si>
  <si>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</si>
  <si>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</si>
  <si>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</si>
  <si>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</si>
  <si>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</si>
  <si>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</si>
  <si>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</si>
  <si>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</si>
  <si>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</si>
  <si>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</si>
  <si>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</si>
  <si>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</si>
  <si>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</si>
  <si>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</si>
  <si>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</si>
  <si>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</si>
  <si>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</si>
  <si>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</si>
  <si>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</si>
  <si>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</si>
  <si>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</si>
  <si>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</si>
  <si>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</si>
  <si>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</si>
  <si>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</si>
  <si>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</si>
  <si>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</si>
  <si>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</si>
  <si>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</si>
  <si>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</si>
  <si>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</si>
  <si>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</si>
  <si>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</si>
  <si>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</si>
  <si>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</si>
  <si>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</si>
  <si>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</si>
  <si>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</si>
  <si>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</si>
  <si>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</si>
  <si>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</si>
  <si>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</si>
  <si>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</si>
  <si>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</si>
  <si>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</si>
  <si>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</si>
  <si>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</si>
  <si>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</si>
  <si>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</si>
  <si>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</si>
  <si>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</si>
  <si>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</si>
  <si>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</si>
  <si>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</si>
  <si>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</si>
  <si>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</si>
  <si>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</si>
  <si>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</si>
  <si>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</si>
  <si>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</si>
  <si>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</si>
  <si>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</si>
  <si>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</si>
  <si>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</si>
  <si>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</si>
  <si>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</si>
  <si>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</si>
  <si>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</si>
  <si>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</si>
  <si>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</si>
  <si>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</si>
  <si>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</si>
  <si>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</si>
  <si>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</si>
  <si>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</si>
  <si>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</si>
  <si>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</si>
  <si>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</si>
  <si>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</si>
  <si>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</si>
  <si>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</si>
  <si>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</si>
  <si>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</si>
  <si>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</si>
  <si>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</si>
  <si>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</si>
  <si>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</si>
  <si>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</si>
  <si>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</si>
  <si>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</si>
  <si>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</si>
  <si>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</si>
  <si>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</si>
  <si>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</si>
  <si>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</si>
  <si>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</si>
  <si>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</si>
  <si>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</si>
  <si>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</si>
  <si>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</si>
  <si>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</si>
  <si>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</si>
  <si>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</si>
  <si>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</si>
  <si>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</si>
  <si>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</si>
  <si>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</si>
  <si>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</si>
  <si>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</si>
  <si>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</si>
  <si>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</si>
  <si>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</si>
  <si>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</si>
  <si>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</si>
  <si>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</si>
  <si>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</si>
  <si>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</si>
  <si>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</si>
  <si>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</si>
  <si>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</si>
  <si>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</si>
  <si>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</si>
  <si>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</si>
  <si>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</si>
  <si>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</si>
  <si>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</si>
  <si>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</si>
  <si>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</si>
  <si>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</si>
  <si>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</si>
  <si>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</si>
  <si>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</si>
  <si>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</si>
  <si>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</si>
  <si>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</si>
  <si>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</si>
  <si>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</si>
  <si>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</si>
  <si>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</si>
  <si>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</si>
  <si>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</si>
  <si>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</si>
  <si>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</si>
  <si>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</si>
  <si>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</si>
  <si>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</si>
  <si>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</si>
  <si>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</si>
  <si>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</si>
  <si>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</si>
  <si>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</si>
  <si>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</si>
  <si>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</si>
  <si>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</si>
  <si>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</si>
  <si>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</si>
  <si>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</si>
  <si>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</si>
  <si>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</si>
  <si>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</si>
  <si>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</si>
  <si>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</si>
  <si>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</si>
  <si>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</si>
  <si>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</si>
  <si>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</si>
  <si>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</si>
  <si>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</si>
  <si>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</si>
  <si>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</si>
  <si>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</si>
  <si>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</si>
  <si>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</si>
  <si>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</si>
  <si>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</si>
  <si>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</si>
  <si>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</si>
  <si>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</si>
  <si>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</si>
  <si>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</si>
  <si>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</si>
  <si>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</si>
  <si>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</si>
  <si>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</si>
  <si>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</si>
  <si>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</si>
  <si>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</si>
  <si>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</si>
  <si>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</si>
  <si>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</si>
  <si>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</si>
  <si>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</si>
  <si>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</si>
  <si>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</si>
  <si>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</si>
  <si>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</si>
  <si>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</si>
  <si>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</si>
  <si>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</si>
  <si>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</si>
  <si>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</si>
  <si>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</si>
  <si>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</si>
  <si>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</si>
  <si>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</si>
  <si>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</si>
  <si>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</si>
  <si>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</si>
  <si>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</si>
  <si>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</si>
  <si>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</si>
  <si>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</si>
  <si>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</si>
  <si>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</si>
  <si>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</si>
  <si>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</si>
  <si>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</si>
  <si>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</si>
  <si>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</si>
  <si>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</si>
  <si>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</si>
  <si>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</si>
  <si>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</si>
  <si>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</si>
  <si>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</si>
  <si>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</si>
  <si>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</si>
  <si>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</si>
  <si>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</si>
  <si>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</si>
  <si>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</si>
  <si>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</si>
  <si>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</si>
  <si>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</si>
  <si>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</si>
  <si>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</si>
  <si>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</si>
  <si>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</si>
  <si>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</si>
  <si>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</si>
  <si>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</si>
  <si>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</si>
  <si>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</si>
  <si>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</si>
  <si>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</si>
  <si>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</si>
  <si>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</si>
  <si>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</si>
  <si>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</si>
  <si>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</si>
  <si>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</si>
  <si>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</si>
  <si>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</si>
  <si>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</si>
  <si>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</si>
  <si>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</si>
  <si>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</si>
  <si>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</si>
  <si>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</si>
  <si>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</si>
  <si>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</si>
  <si>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</si>
  <si>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</si>
  <si>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</si>
  <si>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</si>
  <si>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</si>
  <si>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</si>
  <si>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</si>
  <si>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</si>
  <si>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</si>
  <si>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</si>
  <si>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</si>
  <si>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</si>
  <si>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</si>
  <si>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</si>
  <si>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</si>
  <si>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</si>
  <si>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</si>
  <si>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</si>
  <si>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</si>
  <si>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</si>
  <si>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</si>
  <si>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</si>
  <si>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</si>
  <si>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</si>
  <si>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</si>
  <si>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</si>
  <si>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</si>
  <si>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</si>
  <si>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</si>
  <si>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</si>
  <si>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</si>
  <si>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</si>
  <si>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</si>
  <si>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</si>
  <si>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</si>
  <si>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</si>
  <si>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</si>
  <si>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</si>
  <si>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</si>
  <si>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</si>
  <si>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</si>
  <si>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</si>
  <si>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</si>
  <si>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</si>
  <si>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</si>
  <si>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</si>
  <si>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</si>
  <si>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</si>
  <si>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</si>
  <si>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</si>
  <si>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</si>
  <si>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</si>
  <si>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</si>
  <si>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</si>
  <si>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</si>
  <si>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</si>
  <si>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</si>
  <si>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</si>
  <si>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</si>
  <si>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</si>
  <si>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</si>
  <si>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</si>
  <si>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</si>
  <si>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</si>
  <si>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</si>
  <si>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</si>
  <si>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</si>
  <si>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</si>
  <si>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</si>
  <si>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</si>
  <si>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</si>
  <si>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</si>
  <si>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</si>
  <si>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</si>
  <si>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</si>
  <si>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</si>
  <si>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</si>
  <si>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</si>
  <si>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</si>
  <si>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</si>
  <si>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</si>
  <si>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</si>
  <si>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</si>
  <si>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</si>
  <si>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</si>
  <si>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</si>
  <si>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</si>
  <si>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</si>
  <si>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</si>
  <si>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</si>
  <si>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</si>
  <si>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</si>
  <si>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</si>
  <si>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</si>
  <si>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</si>
  <si>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</si>
  <si>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</si>
  <si>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</si>
  <si>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</si>
  <si>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</si>
  <si>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</si>
  <si>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</si>
  <si>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</si>
  <si>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</si>
  <si>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</si>
  <si>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</si>
  <si>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</si>
  <si>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</si>
  <si>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</si>
  <si>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</si>
  <si>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</si>
  <si>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</si>
  <si>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</si>
  <si>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</si>
  <si>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</si>
  <si>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</si>
  <si>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</si>
  <si>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</si>
  <si>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</si>
  <si>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</si>
  <si>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</si>
  <si>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</si>
  <si>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</si>
  <si>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</si>
  <si>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</si>
  <si>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</si>
  <si>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</si>
  <si>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</si>
  <si>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</si>
  <si>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</si>
  <si>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</si>
  <si>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</si>
  <si>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</si>
  <si>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</si>
  <si>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</si>
  <si>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</si>
  <si>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</si>
  <si>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</si>
  <si>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</si>
  <si>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</si>
  <si>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</si>
  <si>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</si>
  <si>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</si>
  <si>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</si>
  <si>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</si>
  <si>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</si>
  <si>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</si>
  <si>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</si>
  <si>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</si>
  <si>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</si>
  <si>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</si>
  <si>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</si>
  <si>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</si>
  <si>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</si>
  <si>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</si>
  <si>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</si>
  <si>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</si>
  <si>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</si>
  <si>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</si>
  <si>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</si>
  <si>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</si>
  <si>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</si>
  <si>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</si>
  <si>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</si>
  <si>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</si>
  <si>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</si>
  <si>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</si>
  <si>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</si>
  <si>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</si>
  <si>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</si>
  <si>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</si>
  <si>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</si>
  <si>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</si>
  <si>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</si>
  <si>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</si>
  <si>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</si>
  <si>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</si>
  <si>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</si>
  <si>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</si>
  <si>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</si>
  <si>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</si>
  <si>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</si>
  <si>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</si>
  <si>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</si>
  <si>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</si>
  <si>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</si>
  <si>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</si>
  <si>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</si>
  <si>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</si>
  <si>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</si>
  <si>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</si>
  <si>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</si>
  <si>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</si>
  <si>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</si>
  <si>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</si>
  <si>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</si>
  <si>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</si>
  <si>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</si>
  <si>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</si>
  <si>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</si>
  <si>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</si>
  <si>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</si>
  <si>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</si>
  <si>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</si>
  <si>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</si>
  <si>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</si>
  <si>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</si>
  <si>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</si>
  <si>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</si>
  <si>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</si>
  <si>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</si>
  <si>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</si>
  <si>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</si>
  <si>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</si>
  <si>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</si>
  <si>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</si>
  <si>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</si>
  <si>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</si>
  <si>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</si>
  <si>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</si>
  <si>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</si>
  <si>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</si>
  <si>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</si>
  <si>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</si>
  <si>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</si>
  <si>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</si>
  <si>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</si>
  <si>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</si>
  <si>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</si>
  <si>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</si>
  <si>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</si>
  <si>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</si>
  <si>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</si>
  <si>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</si>
  <si>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</si>
  <si>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</si>
  <si>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</si>
  <si>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</si>
  <si>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</si>
  <si>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</si>
  <si>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</si>
  <si>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</si>
  <si>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</si>
  <si>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</si>
  <si>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</si>
  <si>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</si>
  <si>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</si>
  <si>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</si>
  <si>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</si>
  <si>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</si>
  <si>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</si>
  <si>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</si>
  <si>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</si>
  <si>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</si>
  <si>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</si>
  <si>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</si>
  <si>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</si>
  <si>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</si>
  <si>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</si>
  <si>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</si>
  <si>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</si>
  <si>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</si>
  <si>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</si>
  <si>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</si>
  <si>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</si>
  <si>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</si>
  <si>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</si>
  <si>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</si>
  <si>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</si>
  <si>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</si>
  <si>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</si>
  <si>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</si>
  <si>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</si>
  <si>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</si>
  <si>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</si>
  <si>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</si>
  <si>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</si>
  <si>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</si>
  <si>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</si>
  <si>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</si>
  <si>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</si>
  <si>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</si>
  <si>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</si>
  <si>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</si>
  <si>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</si>
  <si>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</si>
  <si>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</si>
  <si>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</si>
  <si>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</si>
  <si>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</si>
  <si>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</si>
  <si>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</si>
  <si>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</si>
  <si>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</si>
  <si>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</si>
  <si>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</si>
  <si>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</si>
  <si>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</si>
  <si>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</si>
  <si>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</si>
  <si>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</si>
  <si>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</si>
  <si>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</si>
  <si>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</si>
  <si>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</si>
  <si>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</si>
  <si>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</si>
  <si>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</si>
  <si>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</si>
  <si>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</si>
  <si>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</si>
  <si>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</si>
  <si>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</si>
  <si>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</si>
  <si>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</si>
  <si>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</si>
  <si>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</si>
  <si>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</si>
  <si>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</si>
  <si>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</si>
  <si>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</si>
  <si>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</si>
  <si>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</si>
  <si>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</si>
  <si>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</si>
  <si>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</si>
  <si>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</si>
  <si>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</si>
  <si>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</si>
  <si>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</si>
  <si>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</si>
  <si>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</si>
  <si>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</si>
  <si>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</si>
  <si>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</si>
  <si>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</si>
  <si>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</si>
  <si>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</si>
  <si>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</si>
  <si>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</si>
  <si>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</si>
  <si>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</si>
  <si>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</si>
  <si>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</si>
  <si>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</si>
  <si>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</si>
  <si>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</si>
  <si>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</si>
  <si>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</si>
  <si>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</si>
  <si>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</si>
  <si>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</si>
  <si>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</si>
  <si>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</si>
  <si>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</si>
  <si>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</si>
  <si>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</si>
  <si>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</si>
  <si>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</si>
  <si>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</si>
  <si>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</si>
  <si>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</si>
  <si>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</si>
  <si>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</si>
  <si>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</si>
  <si>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</si>
  <si>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</si>
  <si>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</si>
  <si>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</si>
  <si>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</si>
  <si>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</si>
  <si>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</si>
  <si>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</si>
  <si>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</si>
  <si>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</si>
  <si>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</si>
  <si>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</si>
  <si>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</si>
  <si>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</si>
  <si>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</si>
  <si>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</si>
  <si>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</si>
  <si>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</si>
  <si>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</si>
  <si>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</si>
  <si>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</si>
  <si>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</si>
  <si>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</si>
  <si>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</si>
  <si>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</si>
  <si>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</si>
  <si>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</si>
  <si>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</si>
  <si>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</si>
  <si>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</si>
  <si>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</si>
  <si>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</si>
  <si>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</si>
  <si>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</si>
  <si>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</si>
  <si>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</si>
  <si>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</si>
  <si>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</si>
  <si>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</si>
  <si>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</si>
  <si>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</si>
  <si>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</si>
  <si>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</si>
  <si>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</si>
  <si>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</si>
  <si>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</si>
  <si>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</si>
  <si>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</si>
  <si>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</si>
  <si>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</si>
  <si>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</si>
  <si>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</si>
  <si>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</si>
  <si>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</si>
  <si>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</si>
  <si>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</si>
  <si>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</si>
  <si>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</si>
  <si>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</si>
  <si>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</si>
  <si>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</si>
  <si>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</si>
  <si>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</si>
  <si>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</si>
  <si>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</si>
  <si>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</si>
  <si>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</si>
  <si>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</si>
  <si>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</si>
  <si>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</si>
  <si>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</si>
  <si>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</si>
  <si>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</si>
  <si>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</si>
  <si>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</si>
  <si>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</si>
  <si>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</si>
  <si>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</si>
  <si>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</si>
  <si>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</si>
  <si>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</si>
  <si>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</si>
  <si>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</si>
  <si>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</si>
  <si>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</si>
  <si>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</si>
  <si>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</si>
  <si>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</si>
  <si>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</si>
  <si>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</si>
  <si>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</si>
  <si>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</si>
  <si>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</si>
  <si>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</si>
  <si>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</si>
  <si>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</si>
  <si>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</si>
  <si>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</si>
  <si>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</si>
  <si>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</si>
  <si>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</si>
  <si>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</si>
  <si>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</si>
  <si>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</si>
  <si>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</si>
  <si>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</si>
  <si>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</si>
  <si>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</si>
  <si>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</si>
  <si>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</si>
  <si>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</si>
  <si>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</si>
  <si>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</si>
  <si>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</si>
  <si>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</si>
  <si>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</si>
  <si>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</si>
  <si>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</si>
  <si>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</si>
  <si>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</si>
  <si>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</si>
  <si>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</si>
  <si>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</si>
  <si>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</si>
  <si>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</si>
  <si>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</si>
  <si>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</si>
  <si>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</si>
  <si>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</si>
  <si>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</si>
  <si>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</si>
  <si>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</si>
  <si>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</si>
  <si>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</si>
  <si>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</si>
  <si>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</si>
  <si>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</si>
  <si>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</si>
  <si>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</si>
  <si>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</si>
  <si>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</si>
  <si>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</si>
  <si>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</si>
  <si>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</si>
  <si>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</si>
  <si>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</si>
  <si>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</si>
  <si>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</si>
  <si>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</si>
  <si>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</si>
  <si>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</si>
  <si>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</si>
  <si>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</si>
  <si>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</si>
  <si>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</si>
  <si>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</si>
  <si>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</si>
  <si>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</si>
  <si>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</si>
  <si>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</si>
  <si>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</si>
  <si>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</si>
  <si>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</si>
  <si>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</si>
  <si>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</si>
  <si>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</si>
  <si>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</si>
  <si>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</si>
  <si>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</si>
  <si>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</si>
  <si>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</si>
  <si>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</si>
  <si>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</si>
  <si>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</si>
  <si>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</si>
  <si>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</si>
  <si>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</si>
  <si>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</si>
  <si>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</si>
  <si>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</si>
  <si>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</si>
  <si>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</si>
  <si>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</si>
  <si>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</si>
  <si>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</si>
  <si>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</si>
  <si>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</si>
  <si>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</si>
  <si>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</si>
  <si>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</si>
  <si>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</si>
  <si>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</si>
  <si>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</si>
  <si>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</si>
  <si>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</si>
  <si>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</si>
  <si>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</si>
  <si>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</si>
  <si>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</si>
  <si>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</si>
  <si>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</si>
  <si>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</si>
  <si>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</si>
  <si>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</si>
  <si>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</si>
  <si>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</si>
  <si>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</si>
  <si>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</si>
  <si>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</si>
  <si>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</si>
  <si>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</si>
  <si>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</si>
  <si>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</si>
  <si>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</si>
  <si>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</si>
  <si>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</si>
  <si>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</si>
  <si>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</si>
  <si>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</si>
  <si>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</si>
  <si>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</si>
  <si>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</si>
  <si>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</si>
  <si>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</si>
  <si>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</si>
  <si>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</si>
  <si>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</si>
  <si>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</si>
  <si>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</si>
  <si>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</si>
  <si>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</si>
  <si>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</si>
  <si>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</si>
  <si>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</si>
  <si>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</si>
  <si>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</si>
  <si>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</si>
  <si>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</si>
  <si>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</si>
  <si>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</si>
  <si>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</si>
  <si>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</si>
  <si>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</si>
  <si>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</si>
  <si>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</si>
  <si>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</si>
  <si>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</si>
  <si>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</si>
  <si>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</si>
  <si>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</si>
  <si>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</si>
  <si>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</si>
  <si>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</si>
  <si>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</si>
  <si>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</si>
  <si>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</si>
  <si>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</si>
  <si>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</si>
  <si>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</si>
  <si>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</si>
  <si>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</si>
  <si>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</si>
  <si>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</si>
  <si>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</si>
  <si>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</si>
  <si>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</si>
  <si>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</si>
  <si>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</si>
  <si>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</si>
  <si>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</si>
  <si>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</si>
  <si>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</si>
  <si>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</si>
  <si>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</si>
  <si>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</si>
  <si>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</si>
  <si>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</si>
  <si>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</si>
  <si>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</si>
  <si>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</si>
  <si>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</si>
  <si>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</si>
  <si>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</si>
  <si>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</si>
  <si>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</si>
  <si>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</si>
  <si>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</si>
  <si>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</si>
  <si>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</si>
  <si>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</si>
  <si>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</si>
  <si>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</si>
  <si>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</si>
  <si>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</si>
  <si>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</si>
  <si>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</si>
  <si>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</si>
  <si>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</si>
  <si>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</si>
  <si>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</si>
  <si>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</si>
  <si>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</si>
  <si>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</si>
  <si>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</si>
  <si>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</si>
  <si>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</si>
  <si>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</si>
  <si>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</si>
  <si>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</si>
  <si>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</si>
  <si>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</si>
  <si>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</si>
  <si>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</si>
  <si>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</si>
  <si>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</si>
  <si>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</si>
  <si>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</si>
  <si>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</si>
  <si>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</si>
  <si>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</si>
  <si>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</si>
  <si>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</si>
  <si>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</si>
  <si>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</si>
  <si>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</si>
  <si>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</si>
  <si>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</si>
  <si>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</si>
  <si>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</si>
  <si>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</si>
  <si>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</si>
  <si>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</si>
  <si>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</si>
  <si>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</si>
  <si>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</si>
  <si>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</si>
  <si>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</si>
  <si>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</si>
  <si>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</si>
  <si>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</si>
  <si>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</si>
  <si>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</si>
  <si>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</si>
  <si>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</si>
  <si>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</si>
  <si>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</si>
  <si>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</si>
  <si>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</si>
  <si>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</si>
  <si>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</si>
  <si>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</si>
  <si>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</si>
  <si>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</si>
  <si>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</si>
  <si>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</si>
  <si>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</si>
  <si>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</si>
  <si>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</si>
  <si>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</si>
  <si>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</si>
  <si>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</si>
  <si>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</si>
  <si>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</si>
  <si>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</si>
  <si>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</si>
  <si>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</si>
  <si>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</si>
  <si>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</si>
  <si>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</si>
  <si>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</si>
  <si>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</si>
  <si>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</si>
  <si>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</si>
  <si>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</si>
  <si>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</si>
  <si>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</si>
  <si>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</si>
  <si>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</si>
  <si>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</si>
  <si>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</si>
  <si>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</si>
  <si>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</si>
  <si>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</si>
  <si>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</si>
  <si>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</si>
  <si>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</si>
  <si>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</si>
  <si>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</si>
  <si>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</si>
  <si>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</si>
  <si>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</si>
  <si>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</si>
  <si>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</si>
  <si>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</si>
  <si>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</si>
  <si>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</si>
  <si>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</si>
  <si>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</si>
  <si>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</si>
  <si>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</si>
  <si>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</si>
  <si>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</si>
  <si>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</si>
  <si>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</si>
  <si>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</si>
  <si>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</si>
  <si>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</si>
  <si>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</si>
  <si>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</si>
  <si>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</si>
  <si>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</si>
  <si>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</si>
  <si>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</si>
  <si>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</si>
  <si>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</si>
  <si>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</si>
  <si>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</si>
  <si>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</si>
  <si>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</si>
  <si>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</si>
  <si>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</si>
  <si>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</si>
  <si>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</si>
  <si>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</si>
  <si>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</si>
  <si>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</si>
  <si>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</si>
  <si>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</si>
  <si>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</si>
  <si>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</si>
  <si>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</si>
  <si>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</si>
  <si>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</si>
  <si>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</si>
  <si>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</si>
  <si>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</si>
  <si>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</si>
  <si>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</si>
  <si>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</si>
  <si>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</si>
  <si>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</si>
  <si>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</si>
  <si>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</si>
  <si>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</si>
  <si>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</si>
  <si>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</si>
  <si>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</si>
  <si>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</si>
  <si>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</si>
  <si>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</si>
  <si>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</si>
  <si>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</si>
  <si>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</si>
  <si>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</si>
  <si>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</si>
  <si>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</si>
  <si>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</si>
  <si>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</si>
  <si>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</si>
  <si>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</si>
  <si>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</si>
  <si>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</si>
  <si>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</si>
  <si>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</si>
  <si>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</si>
  <si>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</si>
  <si>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</si>
  <si>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</si>
  <si>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</si>
  <si>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</si>
  <si>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</si>
  <si>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</si>
  <si>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</si>
  <si>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</si>
  <si>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</si>
  <si>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</si>
  <si>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</si>
  <si>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</si>
  <si>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</si>
  <si>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</si>
  <si>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</si>
  <si>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</si>
  <si>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</si>
  <si>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</si>
  <si>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</si>
  <si>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</si>
  <si>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</si>
  <si>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</si>
  <si>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</si>
  <si>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</si>
  <si>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</si>
  <si>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</si>
  <si>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</si>
  <si>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</si>
  <si>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</si>
  <si>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</si>
  <si>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</si>
  <si>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</si>
  <si>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</si>
  <si>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</si>
  <si>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</si>
  <si>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</si>
  <si>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</si>
  <si>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</si>
  <si>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</si>
  <si>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</si>
  <si>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</si>
  <si>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</si>
  <si>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</si>
  <si>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</si>
  <si>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</si>
  <si>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</si>
  <si>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</si>
  <si>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</si>
  <si>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</si>
  <si>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</si>
  <si>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</si>
  <si>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</si>
  <si>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</si>
  <si>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</si>
  <si>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</si>
  <si>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</si>
  <si>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</si>
  <si>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</si>
  <si>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</si>
  <si>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</si>
  <si>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</si>
  <si>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</si>
  <si>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</si>
  <si>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</si>
  <si>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</si>
  <si>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</si>
  <si>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</si>
  <si>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</si>
  <si>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</si>
  <si>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</si>
  <si>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</si>
  <si>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</si>
  <si>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</si>
  <si>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</si>
  <si>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</si>
  <si>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</si>
  <si>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</si>
  <si>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</si>
  <si>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</si>
  <si>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</si>
  <si>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</si>
  <si>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</si>
  <si>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</si>
  <si>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</si>
  <si>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</si>
  <si>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</si>
  <si>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</si>
  <si>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</si>
  <si>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</si>
  <si>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</si>
  <si>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</si>
  <si>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</si>
  <si>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</si>
  <si>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</si>
  <si>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</si>
  <si>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</si>
  <si>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</si>
  <si>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</si>
  <si>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</si>
  <si>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</si>
  <si>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</si>
  <si>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</si>
  <si>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</si>
  <si>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</si>
  <si>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</si>
  <si>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</si>
  <si>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</si>
  <si>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</si>
  <si>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</si>
  <si>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</si>
  <si>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</si>
  <si>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</si>
  <si>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</si>
  <si>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</si>
  <si>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</si>
  <si>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</si>
  <si>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</si>
  <si>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</si>
  <si>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</si>
  <si>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</si>
  <si>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</si>
  <si>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</si>
  <si>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</si>
  <si>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</si>
  <si>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</si>
  <si>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</si>
  <si>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</si>
  <si>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</si>
  <si>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</si>
  <si>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</si>
  <si>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</si>
  <si>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</si>
  <si>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</si>
  <si>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</si>
  <si>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</si>
  <si>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</si>
  <si>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</si>
  <si>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</si>
  <si>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</si>
  <si>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</si>
  <si>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</si>
  <si>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</si>
  <si>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</si>
  <si>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</si>
  <si>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</si>
  <si>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</si>
  <si>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</si>
  <si>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</si>
  <si>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</si>
  <si>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</si>
  <si>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</si>
  <si>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</si>
  <si>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</si>
  <si>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</si>
  <si>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</si>
  <si>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</si>
  <si>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</si>
  <si>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</si>
  <si>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</si>
  <si>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</si>
  <si>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</si>
  <si>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</si>
  <si>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</si>
  <si>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</si>
  <si>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</si>
  <si>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</si>
  <si>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</si>
  <si>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</si>
  <si>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</si>
  <si>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</si>
  <si>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</si>
  <si>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</si>
  <si>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</si>
  <si>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</si>
  <si>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</si>
  <si>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</si>
  <si>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</si>
  <si>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</si>
  <si>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</si>
  <si>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</si>
  <si>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</si>
  <si>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</si>
  <si>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</si>
  <si>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</si>
  <si>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</si>
  <si>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</si>
  <si>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</si>
  <si>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</si>
  <si>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</si>
  <si>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</si>
  <si>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</si>
  <si>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</si>
  <si>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</si>
  <si>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</si>
  <si>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</si>
  <si>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</si>
  <si>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</si>
  <si>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</si>
  <si>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</si>
  <si>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</si>
  <si>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</si>
  <si>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</si>
  <si>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</si>
  <si>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</si>
  <si>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</si>
  <si>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</si>
  <si>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</si>
  <si>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</si>
  <si>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</si>
  <si>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</si>
  <si>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</si>
  <si>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</si>
  <si>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</si>
  <si>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</si>
  <si>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</si>
  <si>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</si>
  <si>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</si>
  <si>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</si>
  <si>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</si>
  <si>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</si>
  <si>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</si>
  <si>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</si>
  <si>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</si>
  <si>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</si>
  <si>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</si>
  <si>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</si>
  <si>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</si>
  <si>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</si>
  <si>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</si>
  <si>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</si>
  <si>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</si>
  <si>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</si>
  <si>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</si>
  <si>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</si>
  <si>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</si>
  <si>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</si>
  <si>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</si>
  <si>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</si>
  <si>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</si>
  <si>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</si>
  <si>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</si>
  <si>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</si>
  <si>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</si>
  <si>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</si>
  <si>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</si>
  <si>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</si>
  <si>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</si>
  <si>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</si>
  <si>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</si>
  <si>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</si>
  <si>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</si>
  <si>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</si>
  <si>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</si>
  <si>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</si>
  <si>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</si>
  <si>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</si>
  <si>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</si>
  <si>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</si>
  <si>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</si>
  <si>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</si>
  <si>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</si>
  <si>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</si>
  <si>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</si>
  <si>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</si>
  <si>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</si>
  <si>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</si>
  <si>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</si>
  <si>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</si>
  <si>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</si>
  <si>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</si>
  <si>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</si>
  <si>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</si>
  <si>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</si>
  <si>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</si>
  <si>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</si>
  <si>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</si>
  <si>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</si>
  <si>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</si>
  <si>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</si>
  <si>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</si>
  <si>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</si>
  <si>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</si>
  <si>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</si>
  <si>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</si>
  <si>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</si>
  <si>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</si>
  <si>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</si>
  <si>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</si>
  <si>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</si>
  <si>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</si>
  <si>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</si>
  <si>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</si>
  <si>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</si>
  <si>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</si>
  <si>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</si>
  <si>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</si>
  <si>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</si>
  <si>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</si>
  <si>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</si>
  <si>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</si>
  <si>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</si>
  <si>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</si>
  <si>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</si>
  <si>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</si>
  <si>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</si>
  <si>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</si>
  <si>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</si>
  <si>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</si>
  <si>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</si>
  <si>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</si>
  <si>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</si>
  <si>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</si>
  <si>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</si>
  <si>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</si>
  <si>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</si>
  <si>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</si>
  <si>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</si>
  <si>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</si>
  <si>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</si>
  <si>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</si>
  <si>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</si>
  <si>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</si>
  <si>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</si>
  <si>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</si>
  <si>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</si>
  <si>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</si>
  <si>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</si>
  <si>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</si>
  <si>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</si>
  <si>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</si>
  <si>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</si>
  <si>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</si>
  <si>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</si>
  <si>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</si>
  <si>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</si>
  <si>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</si>
  <si>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</si>
  <si>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</si>
  <si>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</si>
  <si>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</si>
  <si>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</si>
  <si>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</si>
  <si>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</si>
  <si>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</si>
  <si>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</si>
  <si>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</si>
  <si>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</si>
  <si>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</si>
  <si>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</si>
  <si>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</si>
  <si>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</si>
  <si>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</si>
  <si>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</si>
  <si>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</si>
  <si>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</si>
  <si>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</si>
  <si>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</si>
  <si>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</si>
  <si>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</si>
  <si>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</si>
  <si>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</si>
  <si>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</si>
  <si>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</si>
  <si>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</si>
  <si>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</si>
  <si>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</si>
  <si>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</si>
  <si>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</si>
  <si>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</si>
  <si>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</si>
  <si>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</si>
  <si>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</si>
  <si>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</si>
  <si>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</si>
  <si>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</si>
  <si>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</si>
  <si>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</si>
  <si>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</si>
  <si>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</si>
  <si>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</si>
  <si>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</si>
  <si>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</si>
  <si>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</si>
  <si>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</si>
  <si>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</si>
  <si>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</si>
  <si>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</si>
  <si>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</si>
  <si>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</si>
  <si>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</si>
  <si>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</si>
  <si>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</si>
  <si>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</si>
  <si>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</si>
  <si>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</si>
  <si>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</si>
  <si>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</si>
  <si>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</si>
  <si>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</si>
  <si>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</si>
  <si>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</si>
  <si>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</si>
  <si>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</si>
  <si>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</si>
  <si>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</si>
  <si>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</si>
  <si>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</si>
  <si>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</si>
  <si>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</si>
  <si>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</si>
  <si>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</si>
  <si>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</si>
  <si>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</si>
  <si>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</si>
  <si>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</si>
  <si>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</si>
  <si>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</si>
  <si>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</si>
  <si>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</si>
  <si>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</si>
  <si>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</si>
  <si>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</si>
  <si>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</si>
  <si>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</si>
  <si>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</si>
  <si>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</si>
  <si>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</si>
  <si>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</si>
  <si>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</si>
  <si>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</si>
  <si>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</si>
  <si>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</si>
  <si>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</si>
  <si>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</si>
  <si>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</si>
  <si>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</si>
  <si>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</si>
  <si>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</si>
  <si>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</si>
  <si>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</si>
  <si>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</si>
  <si>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</si>
  <si>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</si>
  <si>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</si>
  <si>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</si>
  <si>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</si>
  <si>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</si>
  <si>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</si>
  <si>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</si>
  <si>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</si>
  <si>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</si>
  <si>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</si>
  <si>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</si>
  <si>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</si>
  <si>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</si>
  <si>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</si>
  <si>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</si>
  <si>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</si>
  <si>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</si>
  <si>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</si>
  <si>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</si>
  <si>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</si>
  <si>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</si>
  <si>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</si>
  <si>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</si>
  <si>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</si>
  <si>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</si>
  <si>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</si>
  <si>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</si>
  <si>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</si>
  <si>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</si>
  <si>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</si>
  <si>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</si>
  <si>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</si>
  <si>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</si>
  <si>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</si>
  <si>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</si>
  <si>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</si>
  <si>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</si>
  <si>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</si>
  <si>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</si>
  <si>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</si>
  <si>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</si>
  <si>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</si>
  <si>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</si>
  <si>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</si>
  <si>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</si>
  <si>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</si>
  <si>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</si>
  <si>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</si>
  <si>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</si>
  <si>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</si>
  <si>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</si>
  <si>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</si>
  <si>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</si>
  <si>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</si>
  <si>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</si>
  <si>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</si>
  <si>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</si>
  <si>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</si>
  <si>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</si>
  <si>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</si>
  <si>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</si>
  <si>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</si>
  <si>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</si>
  <si>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</si>
  <si>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</si>
  <si>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</si>
  <si>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</si>
  <si>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</si>
  <si>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</si>
  <si>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</si>
  <si>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</si>
  <si>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</si>
  <si>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</si>
  <si>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</si>
  <si>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</si>
  <si>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</si>
  <si>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</si>
  <si>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</si>
  <si>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</si>
  <si>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</si>
  <si>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</si>
  <si>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</si>
  <si>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</si>
  <si>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</si>
  <si>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</si>
  <si>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</si>
  <si>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</si>
  <si>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</si>
  <si>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</si>
  <si>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</si>
  <si>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</si>
  <si>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</si>
  <si>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</si>
  <si>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</si>
  <si>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</si>
  <si>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</si>
  <si>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</si>
  <si>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</si>
  <si>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</si>
  <si>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</si>
  <si>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</si>
  <si>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</si>
  <si>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</si>
  <si>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</si>
  <si>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</si>
  <si>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</si>
  <si>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</si>
  <si>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</si>
  <si>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</si>
  <si>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</si>
  <si>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</si>
  <si>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</si>
  <si>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</si>
  <si>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</si>
  <si>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</si>
  <si>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</si>
  <si>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</si>
  <si>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</si>
  <si>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</si>
  <si>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</si>
  <si>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</si>
  <si>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</si>
  <si>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</si>
  <si>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</si>
  <si>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</si>
  <si>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</si>
  <si>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</si>
  <si>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</si>
  <si>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</si>
  <si>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</si>
  <si>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</si>
  <si>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</si>
  <si>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</si>
  <si>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</si>
  <si>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</si>
  <si>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</si>
  <si>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</si>
  <si>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</si>
  <si>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</si>
  <si>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</si>
  <si>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</si>
  <si>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</si>
  <si>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</si>
  <si>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</si>
  <si>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</si>
  <si>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</si>
  <si>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</si>
  <si>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</si>
  <si>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</si>
  <si>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</si>
  <si>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</si>
  <si>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</si>
  <si>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</si>
  <si>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</si>
  <si>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</si>
  <si>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</si>
  <si>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</si>
  <si>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</si>
  <si>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</si>
  <si>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</si>
  <si>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</si>
  <si>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</si>
  <si>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</si>
  <si>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</si>
  <si>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</si>
  <si>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</si>
  <si>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</si>
  <si>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</si>
  <si>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</si>
  <si>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</si>
  <si>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</si>
  <si>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</si>
  <si>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</si>
  <si>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</si>
  <si>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</si>
  <si>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</si>
  <si>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</si>
  <si>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</si>
  <si>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</si>
  <si>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</si>
  <si>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</si>
  <si>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</si>
  <si>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</si>
  <si>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</si>
  <si>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</si>
  <si>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</si>
  <si>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</si>
  <si>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</si>
  <si>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</si>
  <si>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</si>
  <si>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</si>
  <si>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</si>
  <si>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</si>
  <si>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</si>
  <si>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</si>
  <si>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</si>
  <si>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</si>
  <si>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</si>
  <si>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</si>
  <si>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</si>
  <si>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</si>
  <si>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</si>
  <si>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</si>
  <si>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</si>
  <si>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</si>
  <si>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</si>
  <si>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</si>
  <si>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</si>
  <si>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</si>
  <si>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</si>
  <si>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</si>
  <si>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</si>
  <si>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</si>
  <si>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</si>
  <si>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</si>
  <si>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</si>
  <si>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</si>
  <si>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</si>
  <si>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</si>
  <si>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</si>
  <si>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</si>
  <si>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</si>
  <si>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</si>
  <si>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</si>
  <si>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</si>
  <si>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</si>
  <si>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</si>
  <si>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</si>
  <si>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</si>
  <si>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</si>
  <si>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</si>
  <si>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</si>
  <si>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</si>
  <si>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</si>
  <si>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</si>
  <si>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</si>
  <si>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</si>
  <si>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</si>
  <si>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</si>
  <si>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</si>
  <si>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</si>
  <si>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</si>
  <si>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</si>
  <si>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</si>
  <si>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</si>
  <si>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</si>
  <si>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</si>
  <si>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</si>
  <si>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</si>
  <si>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</si>
  <si>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</si>
  <si>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</si>
  <si>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</si>
  <si>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</si>
  <si>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</si>
  <si>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</si>
  <si>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</si>
  <si>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</si>
  <si>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</si>
  <si>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</si>
  <si>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</si>
  <si>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</si>
  <si>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</si>
  <si>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</si>
  <si>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</si>
  <si>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</si>
  <si>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</si>
  <si>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</si>
  <si>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</si>
  <si>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</si>
  <si>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</si>
  <si>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</si>
  <si>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</si>
  <si>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</si>
  <si>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</si>
  <si>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</si>
  <si>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</si>
  <si>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</si>
  <si>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</si>
  <si>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</si>
  <si>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</si>
  <si>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</si>
  <si>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</si>
  <si>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</si>
  <si>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</si>
  <si>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</si>
  <si>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</si>
  <si>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</si>
  <si>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</si>
  <si>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</si>
  <si>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</si>
  <si>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</si>
  <si>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</si>
  <si>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</si>
  <si>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</si>
  <si>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</si>
  <si>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</si>
  <si>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</si>
  <si>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</si>
  <si>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</si>
  <si>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</si>
  <si>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</si>
  <si>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</si>
  <si>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</si>
  <si>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</si>
  <si>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</si>
  <si>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</si>
  <si>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</si>
  <si>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</si>
  <si>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</si>
  <si>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</si>
  <si>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</si>
  <si>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</si>
  <si>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</si>
  <si>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</si>
  <si>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</si>
  <si>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</si>
  <si>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</si>
  <si>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</si>
  <si>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</si>
  <si>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</si>
  <si>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</si>
  <si>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</si>
  <si>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</si>
  <si>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</si>
  <si>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</si>
  <si>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</si>
  <si>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</si>
  <si>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</si>
  <si>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</si>
  <si>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</si>
  <si>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</si>
  <si>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</si>
  <si>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</si>
  <si>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</si>
  <si>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</si>
  <si>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</si>
  <si>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</si>
  <si>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</si>
  <si>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</si>
  <si>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</si>
  <si>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</si>
  <si>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</si>
  <si>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</si>
  <si>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</si>
  <si>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</si>
  <si>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</si>
  <si>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</si>
  <si>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</si>
  <si>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</si>
  <si>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</si>
  <si>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</si>
  <si>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</si>
  <si>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</si>
  <si>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</si>
  <si>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</si>
  <si>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</si>
  <si>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</si>
  <si>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</si>
  <si>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</si>
  <si>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</si>
  <si>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</si>
  <si>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</si>
  <si>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</si>
  <si>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</si>
  <si>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</si>
  <si>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</si>
  <si>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</si>
  <si>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</si>
  <si>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</si>
  <si>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</si>
  <si>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</si>
  <si>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</si>
  <si>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</si>
  <si>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</si>
  <si>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</si>
  <si>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</si>
  <si>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</si>
  <si>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</si>
  <si>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</si>
  <si>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</si>
  <si>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</si>
  <si>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</si>
  <si>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</si>
  <si>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</si>
  <si>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</si>
  <si>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</si>
  <si>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</si>
  <si>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</si>
  <si>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</si>
  <si>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</si>
  <si>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</si>
  <si>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</si>
  <si>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</si>
  <si>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</si>
  <si>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</si>
  <si>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</si>
  <si>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</si>
  <si>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</si>
  <si>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</si>
  <si>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</si>
  <si>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</si>
  <si>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</si>
  <si>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</si>
  <si>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</si>
  <si>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</si>
  <si>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</si>
  <si>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</si>
  <si>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</si>
  <si>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</si>
  <si>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</si>
  <si>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</si>
  <si>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</si>
  <si>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</si>
  <si>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</si>
  <si>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</si>
  <si>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</si>
  <si>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</si>
  <si>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</si>
  <si>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</si>
  <si>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</si>
  <si>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</si>
  <si>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</si>
  <si>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</si>
  <si>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</si>
  <si>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</si>
  <si>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</si>
  <si>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</si>
  <si>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</si>
  <si>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</si>
  <si>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</si>
  <si>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</si>
  <si>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</si>
  <si>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</si>
  <si>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</si>
  <si>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</si>
  <si>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</si>
  <si>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</si>
  <si>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</si>
  <si>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</si>
  <si>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</si>
  <si>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</si>
  <si>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</si>
  <si>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</si>
  <si>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</si>
  <si>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</si>
  <si>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</si>
  <si>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</si>
  <si>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</si>
  <si>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</si>
  <si>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</si>
  <si>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</si>
  <si>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</si>
  <si>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</si>
  <si>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</si>
  <si>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</si>
  <si>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</si>
  <si>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</si>
  <si>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</si>
  <si>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</si>
  <si>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</si>
  <si>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</si>
  <si>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</si>
  <si>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</si>
  <si>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</si>
  <si>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</si>
  <si>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</si>
  <si>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</si>
  <si>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</si>
  <si>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</si>
  <si>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</si>
  <si>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</si>
  <si>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</si>
  <si>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</si>
  <si>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</si>
  <si>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</si>
  <si>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</si>
  <si>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</si>
  <si>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</si>
  <si>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</si>
  <si>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</si>
  <si>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</si>
  <si>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</si>
  <si>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</si>
  <si>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</si>
  <si>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</si>
  <si>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</si>
  <si>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</si>
  <si>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</si>
  <si>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</si>
  <si>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</si>
  <si>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</si>
  <si>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</si>
  <si>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</si>
  <si>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</si>
  <si>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</si>
  <si>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</si>
  <si>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</si>
  <si>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</si>
  <si>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</si>
  <si>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</si>
  <si>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</si>
  <si>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</si>
  <si>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</si>
  <si>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</si>
  <si>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</si>
  <si>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</si>
  <si>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</si>
  <si>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</si>
  <si>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</si>
  <si>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</si>
  <si>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</si>
  <si>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</si>
  <si>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</si>
  <si>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</si>
  <si>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</si>
  <si>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</si>
  <si>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</si>
  <si>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</si>
  <si>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</si>
  <si>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</si>
  <si>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</si>
  <si>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</si>
  <si>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</si>
  <si>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</si>
  <si>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</si>
  <si>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</si>
  <si>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</si>
  <si>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</si>
  <si>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</si>
  <si>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</si>
  <si>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</si>
  <si>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</si>
  <si>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</si>
  <si>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</si>
  <si>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</si>
  <si>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</si>
  <si>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</si>
  <si>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</si>
  <si>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</si>
  <si>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</si>
  <si>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</si>
  <si>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</si>
  <si>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</si>
  <si>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</si>
  <si>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</si>
  <si>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</si>
  <si>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</si>
  <si>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</si>
  <si>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</si>
  <si>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</si>
  <si>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</si>
  <si>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</si>
  <si>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</si>
  <si>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</si>
  <si>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</si>
  <si>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</si>
  <si>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</si>
  <si>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</si>
  <si>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</si>
  <si>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</si>
  <si>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</si>
  <si>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</si>
  <si>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</si>
  <si>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</si>
  <si>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</si>
  <si>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</si>
  <si>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</si>
  <si>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</si>
  <si>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</si>
  <si>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</si>
  <si>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</si>
  <si>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</si>
  <si>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</si>
  <si>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</si>
  <si>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</si>
  <si>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</si>
  <si>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</si>
  <si>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</si>
  <si>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</si>
  <si>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</si>
  <si>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</si>
  <si>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</si>
  <si>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</si>
  <si>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</si>
  <si>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</si>
  <si>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</si>
  <si>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</si>
  <si>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</si>
  <si>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</si>
  <si>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</si>
  <si>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</si>
  <si>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</si>
  <si>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</si>
  <si>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</si>
  <si>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</si>
  <si>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</si>
  <si>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</si>
  <si>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</si>
  <si>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</si>
  <si>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</si>
  <si>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</si>
  <si>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</si>
  <si>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</si>
  <si>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</si>
  <si>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</si>
  <si>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</si>
  <si>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</si>
  <si>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</si>
  <si>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</si>
  <si>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</si>
  <si>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</si>
  <si>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</si>
  <si>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</si>
  <si>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</si>
  <si>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</si>
  <si>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</si>
  <si>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</si>
  <si>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</si>
  <si>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</si>
  <si>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</si>
  <si>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</si>
  <si>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</si>
  <si>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</si>
  <si>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</si>
  <si>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</si>
  <si>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</si>
  <si>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</si>
  <si>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</si>
  <si>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</si>
  <si>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</si>
  <si>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</si>
  <si>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</si>
  <si>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</si>
  <si>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</si>
  <si>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</si>
  <si>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</si>
  <si>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</si>
  <si>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</si>
  <si>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</si>
  <si>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</si>
  <si>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</si>
  <si>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</si>
  <si>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</si>
  <si>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</si>
  <si>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</si>
  <si>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</si>
  <si>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</si>
  <si>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</si>
  <si>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</si>
  <si>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</si>
  <si>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</si>
  <si>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</si>
  <si>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</si>
  <si>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</si>
  <si>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</si>
  <si>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</si>
  <si>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</si>
  <si>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</si>
  <si>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</si>
  <si>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</si>
  <si>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</si>
  <si>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</si>
  <si>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</si>
  <si>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</si>
  <si>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</si>
  <si>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</si>
  <si>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</si>
  <si>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</si>
  <si>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</si>
  <si>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</si>
  <si>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</si>
  <si>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</si>
  <si>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</si>
  <si>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</si>
  <si>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</si>
  <si>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</si>
  <si>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</si>
  <si>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</si>
  <si>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</si>
  <si>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</si>
  <si>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</si>
  <si>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</si>
  <si>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</si>
  <si>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</si>
  <si>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</si>
  <si>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</si>
  <si>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</si>
  <si>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</si>
  <si>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</si>
  <si>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</si>
  <si>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</si>
  <si>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</si>
  <si>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</si>
  <si>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</si>
  <si>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</si>
  <si>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</si>
  <si>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</si>
  <si>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</si>
  <si>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</si>
  <si>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</si>
  <si>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</si>
  <si>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</si>
  <si>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</si>
  <si>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</si>
  <si>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</si>
  <si>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</si>
  <si>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</si>
  <si>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</si>
  <si>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</si>
  <si>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</si>
  <si>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</si>
  <si>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</si>
  <si>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</si>
  <si>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</si>
  <si>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</si>
  <si>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</si>
  <si>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</si>
  <si>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</si>
  <si>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</si>
  <si>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</si>
  <si>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</si>
  <si>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</si>
  <si>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</si>
  <si>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</si>
  <si>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</si>
  <si>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</si>
  <si>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</si>
  <si>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</si>
  <si>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</si>
  <si>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</si>
  <si>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</si>
  <si>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</si>
  <si>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</si>
  <si>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</si>
  <si>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</si>
  <si>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</si>
  <si>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</si>
  <si>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</si>
  <si>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</si>
  <si>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</si>
  <si>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</si>
  <si>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</si>
  <si>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</si>
  <si>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</si>
  <si>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</si>
  <si>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</si>
  <si>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</si>
  <si>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</si>
  <si>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</si>
  <si>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</si>
  <si>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</si>
  <si>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</si>
  <si>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</si>
  <si>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</si>
  <si>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</si>
  <si>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</si>
  <si>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</si>
  <si>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</si>
  <si>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</si>
  <si>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</si>
  <si>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</si>
  <si>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</si>
  <si>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</si>
  <si>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</si>
  <si>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</si>
  <si>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</si>
  <si>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</si>
  <si>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</si>
  <si>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</si>
  <si>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</si>
  <si>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</si>
  <si>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</si>
  <si>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</si>
  <si>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</si>
  <si>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</si>
  <si>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</si>
  <si>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</si>
  <si>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</si>
  <si>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</si>
  <si>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</si>
  <si>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</si>
  <si>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</si>
  <si>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</si>
  <si>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</si>
  <si>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</si>
  <si>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</si>
  <si>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</si>
  <si>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</si>
  <si>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</si>
  <si>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</si>
  <si>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</si>
  <si>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</si>
  <si>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</si>
  <si>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</si>
  <si>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</si>
  <si>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</si>
  <si>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</si>
  <si>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</si>
  <si>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</si>
  <si>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</si>
  <si>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</si>
  <si>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</si>
  <si>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</si>
  <si>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</si>
  <si>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</si>
  <si>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</si>
  <si>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</si>
  <si>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</si>
  <si>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</si>
  <si>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</si>
  <si>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</si>
  <si>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</si>
  <si>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</si>
  <si>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</si>
  <si>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</si>
  <si>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</si>
  <si>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</si>
  <si>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</si>
  <si>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</si>
  <si>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</si>
  <si>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</si>
  <si>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</si>
  <si>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</si>
  <si>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</si>
  <si>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</si>
  <si>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</si>
  <si>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</si>
  <si>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</si>
  <si>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</si>
  <si>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</si>
  <si>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</si>
  <si>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</si>
  <si>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</si>
  <si>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</si>
  <si>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</si>
  <si>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</si>
  <si>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</si>
  <si>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</si>
  <si>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</si>
  <si>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</si>
  <si>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</si>
  <si>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</si>
  <si>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</si>
  <si>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</si>
  <si>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</si>
  <si>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</si>
  <si>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</si>
  <si>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</si>
  <si>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</si>
  <si>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</si>
  <si>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</si>
  <si>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</si>
  <si>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</si>
  <si>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</si>
  <si>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</si>
  <si>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</si>
  <si>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</si>
  <si>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</si>
  <si>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</si>
  <si>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</si>
  <si>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</si>
  <si>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</si>
  <si>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</si>
  <si>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</si>
  <si>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</si>
  <si>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</si>
  <si>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</si>
  <si>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</si>
  <si>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</si>
  <si>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</si>
  <si>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</si>
  <si>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</si>
  <si>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</si>
  <si>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</si>
  <si>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</si>
  <si>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</si>
  <si>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</si>
  <si>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</si>
  <si>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</si>
  <si>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</si>
  <si>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</si>
  <si>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</si>
  <si>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</si>
  <si>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</si>
  <si>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</si>
  <si>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</si>
  <si>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</si>
  <si>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</si>
  <si>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</si>
  <si>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</si>
  <si>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</si>
  <si>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</si>
  <si>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</si>
  <si>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</si>
  <si>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</si>
  <si>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</si>
  <si>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</si>
  <si>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</si>
  <si>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</si>
  <si>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</si>
  <si>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</si>
  <si>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</si>
  <si>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</si>
  <si>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</si>
  <si>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</si>
  <si>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</si>
  <si>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</si>
  <si>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</si>
  <si>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</si>
  <si>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</si>
  <si>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</si>
  <si>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</si>
  <si>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</si>
  <si>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</si>
  <si>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</si>
  <si>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</si>
  <si>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</si>
  <si>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</si>
  <si>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</si>
  <si>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</si>
  <si>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</si>
  <si>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</si>
  <si>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</si>
  <si>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</si>
  <si>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</si>
  <si>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</si>
  <si>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</si>
  <si>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</si>
  <si>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</si>
  <si>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</si>
  <si>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</si>
  <si>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</si>
  <si>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</si>
  <si>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</si>
  <si>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</si>
  <si>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</si>
  <si>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</si>
  <si>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</si>
  <si>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</si>
  <si>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</si>
  <si>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</si>
  <si>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</si>
  <si>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</si>
  <si>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</si>
  <si>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</si>
  <si>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</si>
  <si>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</si>
  <si>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</si>
  <si>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</si>
  <si>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</si>
  <si>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</si>
  <si>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</si>
  <si>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</si>
  <si>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</si>
  <si>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</si>
  <si>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</si>
  <si>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</si>
  <si>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</si>
  <si>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</si>
  <si>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</si>
  <si>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</si>
  <si>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</si>
  <si>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</si>
  <si>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</si>
  <si>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</si>
  <si>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</si>
  <si>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</si>
  <si>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</si>
  <si>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</si>
  <si>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</si>
  <si>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</si>
  <si>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</si>
  <si>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</si>
  <si>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</si>
  <si>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</si>
  <si>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</si>
  <si>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</si>
  <si>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</si>
  <si>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</si>
  <si>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</si>
  <si>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</si>
  <si>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</si>
  <si>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</si>
  <si>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</si>
  <si>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</si>
  <si>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</si>
  <si>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</si>
  <si>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</si>
  <si>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</si>
  <si>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</si>
  <si>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</si>
  <si>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</si>
  <si>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</si>
  <si>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</si>
  <si>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</si>
  <si>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</si>
  <si>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</si>
  <si>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</si>
  <si>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</si>
  <si>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</si>
  <si>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</si>
  <si>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</si>
  <si>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</si>
  <si>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</si>
  <si>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</si>
  <si>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</si>
  <si>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</si>
  <si>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</si>
  <si>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</si>
  <si>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</si>
  <si>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</si>
  <si>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</si>
  <si>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</si>
  <si>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</si>
  <si>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</si>
  <si>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</si>
  <si>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</si>
  <si>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</si>
  <si>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</si>
  <si>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</si>
  <si>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</si>
  <si>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</si>
  <si>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</si>
  <si>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</si>
  <si>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</si>
  <si>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</si>
  <si>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</si>
  <si>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</si>
  <si>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</si>
  <si>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</si>
  <si>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</si>
  <si>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</si>
  <si>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</si>
  <si>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</si>
  <si>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</si>
  <si>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</si>
  <si>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</si>
  <si>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</si>
  <si>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</si>
  <si>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</si>
  <si>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</si>
  <si>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</si>
  <si>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</si>
  <si>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</si>
  <si>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</si>
  <si>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</si>
  <si>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</si>
  <si>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</si>
  <si>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</si>
  <si>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</si>
  <si>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</si>
  <si>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</si>
  <si>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</si>
  <si>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</si>
  <si>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</si>
  <si>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</si>
  <si>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</si>
  <si>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</si>
  <si>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</si>
  <si>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</si>
  <si>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</si>
  <si>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</si>
  <si>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</si>
  <si>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</si>
  <si>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</si>
  <si>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</si>
  <si>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</si>
  <si>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</si>
  <si>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</si>
  <si>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</si>
  <si>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</si>
  <si>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</si>
  <si>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</si>
  <si>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</si>
  <si>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</si>
  <si>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</si>
  <si>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</si>
  <si>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</si>
  <si>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</si>
  <si>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</si>
  <si>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</si>
  <si>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</si>
  <si>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</si>
  <si>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</si>
  <si>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</si>
  <si>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</si>
  <si>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</si>
  <si>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</si>
  <si>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</si>
  <si>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</si>
  <si>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</si>
  <si>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</si>
  <si>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</si>
  <si>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</si>
  <si>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</si>
  <si>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</si>
  <si>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</si>
  <si>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</si>
  <si>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</si>
  <si>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</si>
  <si>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</si>
  <si>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</si>
  <si>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</si>
  <si>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</si>
  <si>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</si>
  <si>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</si>
  <si>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</si>
  <si>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</si>
  <si>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</si>
  <si>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</si>
  <si>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</si>
  <si>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</si>
  <si>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</si>
  <si>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</si>
  <si>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</si>
  <si>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</si>
  <si>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</si>
  <si>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</si>
  <si>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</si>
  <si>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</si>
  <si>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</si>
  <si>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</si>
  <si>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</si>
  <si>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</si>
  <si>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</si>
  <si>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</si>
  <si>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</si>
  <si>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</si>
  <si>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</si>
  <si>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</si>
  <si>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</si>
  <si>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</si>
  <si>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</si>
  <si>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</si>
  <si>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</si>
  <si>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</si>
  <si>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</si>
  <si>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</si>
  <si>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</si>
  <si>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</si>
  <si>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</si>
  <si>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</si>
  <si>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</si>
  <si>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</si>
  <si>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</si>
  <si>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</si>
  <si>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</si>
  <si>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</si>
  <si>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</si>
  <si>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</si>
  <si>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</si>
  <si>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</si>
  <si>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</si>
  <si>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</si>
  <si>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</si>
  <si>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</si>
  <si>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</si>
  <si>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</si>
  <si>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</si>
  <si>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</si>
  <si>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</si>
  <si>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</si>
  <si>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</si>
  <si>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</si>
  <si>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</si>
  <si>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</si>
  <si>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</si>
  <si>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</si>
  <si>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</si>
  <si>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</si>
  <si>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</si>
  <si>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</si>
  <si>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</si>
  <si>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</si>
  <si>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</si>
  <si>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</si>
  <si>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</si>
  <si>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</si>
  <si>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</si>
  <si>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</si>
  <si>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</si>
  <si>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</si>
  <si>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</si>
  <si>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</si>
  <si>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</si>
  <si>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</si>
  <si>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</si>
  <si>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</si>
  <si>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</si>
  <si>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</si>
  <si>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</si>
  <si>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</si>
  <si>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</si>
  <si>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</si>
  <si>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</si>
  <si>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</si>
  <si>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</si>
  <si>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</si>
  <si>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</si>
  <si>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</si>
  <si>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</si>
  <si>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</si>
  <si>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</si>
  <si>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</si>
  <si>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</si>
  <si>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</si>
  <si>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</si>
  <si>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</si>
  <si>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</si>
  <si>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</si>
  <si>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</si>
  <si>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</si>
  <si>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</si>
  <si>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</si>
  <si>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</si>
  <si>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</si>
  <si>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</si>
  <si>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</si>
  <si>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</si>
  <si>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</si>
  <si>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</si>
  <si>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</si>
  <si>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</si>
  <si>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</si>
  <si>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</si>
  <si>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</si>
  <si>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</si>
  <si>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</si>
  <si>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</si>
  <si>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</si>
  <si>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</si>
  <si>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</si>
  <si>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</si>
  <si>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</si>
  <si>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</si>
  <si>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</si>
  <si>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</si>
  <si>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</si>
  <si>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</si>
  <si>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</si>
  <si>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</si>
  <si>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</si>
  <si>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</si>
  <si>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</si>
  <si>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</si>
  <si>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</si>
  <si>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</si>
  <si>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</si>
  <si>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</si>
  <si>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</si>
  <si>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</si>
  <si>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</si>
  <si>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</si>
  <si>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</si>
  <si>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</si>
  <si>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</si>
  <si>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</si>
  <si>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</si>
  <si>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</si>
  <si>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</si>
  <si>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</si>
  <si>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</si>
  <si>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</si>
  <si>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</si>
  <si>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</si>
  <si>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</si>
  <si>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</si>
  <si>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</si>
  <si>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</si>
  <si>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</si>
  <si>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</si>
  <si>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</si>
  <si>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</si>
  <si>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</si>
  <si>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</si>
  <si>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</si>
  <si>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</si>
  <si>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</si>
  <si>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</si>
  <si>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</si>
  <si>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</si>
  <si>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</si>
  <si>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</si>
  <si>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</si>
  <si>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</si>
  <si>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</si>
  <si>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</si>
  <si>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</si>
  <si>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</si>
  <si>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</si>
  <si>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</si>
  <si>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</si>
  <si>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</si>
  <si>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</si>
  <si>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</si>
  <si>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</si>
  <si>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</si>
  <si>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</si>
  <si>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</si>
  <si>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</si>
  <si>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</si>
  <si>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</si>
  <si>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</si>
  <si>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</si>
  <si>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</si>
  <si>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</si>
  <si>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</si>
  <si>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</si>
  <si>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</si>
  <si>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</si>
  <si>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</si>
  <si>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</si>
  <si>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</si>
  <si>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</si>
  <si>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</si>
  <si>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</si>
  <si>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</si>
  <si>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</si>
  <si>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</si>
  <si>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</si>
  <si>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</si>
  <si>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</si>
  <si>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</si>
  <si>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</si>
  <si>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</si>
  <si>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</si>
  <si>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</si>
  <si>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</si>
  <si>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</si>
  <si>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</si>
  <si>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</si>
  <si>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</si>
  <si>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</si>
  <si>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</si>
  <si>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</si>
  <si>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</si>
  <si>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</si>
  <si>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</si>
  <si>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</si>
  <si>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</si>
  <si>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</si>
  <si>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</si>
  <si>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</si>
  <si>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</si>
  <si>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</si>
  <si>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</si>
  <si>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</si>
  <si>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</si>
  <si>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</si>
  <si>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</si>
  <si>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</si>
  <si>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</si>
  <si>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</si>
  <si>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</si>
  <si>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</si>
  <si>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</si>
  <si>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</si>
  <si>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</si>
  <si>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</si>
  <si>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</si>
  <si>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</si>
  <si>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</si>
  <si>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</si>
  <si>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</si>
  <si>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</si>
  <si>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</si>
  <si>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</si>
  <si>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</si>
  <si>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</si>
  <si>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</si>
  <si>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</si>
  <si>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</si>
  <si>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</si>
  <si>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</si>
  <si>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</si>
  <si>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</si>
  <si>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</si>
  <si>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</si>
  <si>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</si>
  <si>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</si>
  <si>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</si>
  <si>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</si>
  <si>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</si>
  <si>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</si>
  <si>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</si>
  <si>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</si>
  <si>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</si>
  <si>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</si>
  <si>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</si>
  <si>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</si>
  <si>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</si>
  <si>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</si>
  <si>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</si>
  <si>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</si>
  <si>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</si>
  <si>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</si>
  <si>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</si>
  <si>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</si>
  <si>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</si>
  <si>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</si>
  <si>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</si>
  <si>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</si>
  <si>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</si>
  <si>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</si>
  <si>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</si>
  <si>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</si>
  <si>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</si>
  <si>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</si>
  <si>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</si>
  <si>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</si>
  <si>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</si>
  <si>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</si>
  <si>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</si>
  <si>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</si>
  <si>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</si>
  <si>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</si>
  <si>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</si>
  <si>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</si>
  <si>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</si>
  <si>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</si>
  <si>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</si>
  <si>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</si>
  <si>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</si>
  <si>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</si>
  <si>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</si>
  <si>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</si>
  <si>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</si>
  <si>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</si>
  <si>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</si>
  <si>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</si>
  <si>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</si>
  <si>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</si>
  <si>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</si>
  <si>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</si>
  <si>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</si>
  <si>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</si>
  <si>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</si>
  <si>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</si>
  <si>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</si>
  <si>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</si>
  <si>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</si>
  <si>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</si>
  <si>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</si>
  <si>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</si>
  <si>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</si>
  <si>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</si>
  <si>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</si>
  <si>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</si>
  <si>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</si>
  <si>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</si>
  <si>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</si>
  <si>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</si>
  <si>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</si>
  <si>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</si>
  <si>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</si>
  <si>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</si>
  <si>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</si>
  <si>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</si>
  <si>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</si>
  <si>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</si>
  <si>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</si>
  <si>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</si>
  <si>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</si>
  <si>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</si>
  <si>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</si>
  <si>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</si>
  <si>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</si>
  <si>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</si>
  <si>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</si>
  <si>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</si>
  <si>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</si>
  <si>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</si>
  <si>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</si>
  <si>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</si>
  <si>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</si>
  <si>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</si>
  <si>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</si>
  <si>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</si>
  <si>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</si>
  <si>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</si>
  <si>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</si>
  <si>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</si>
  <si>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</si>
  <si>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</si>
  <si>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</si>
  <si>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</si>
  <si>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</si>
  <si>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</si>
  <si>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</si>
  <si>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</si>
  <si>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</si>
  <si>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</si>
  <si>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</si>
  <si>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</si>
  <si>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</si>
  <si>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</si>
  <si>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</si>
  <si>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</si>
  <si>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</si>
  <si>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</si>
  <si>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</si>
  <si>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</si>
  <si>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</si>
  <si>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</si>
  <si>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</si>
  <si>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</si>
  <si>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</si>
  <si>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</si>
  <si>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</si>
  <si>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</si>
  <si>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</si>
  <si>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</si>
  <si>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</si>
  <si>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</si>
  <si>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</si>
  <si>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</si>
  <si>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</si>
  <si>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</si>
  <si>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</si>
  <si>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</si>
  <si>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</si>
  <si>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</si>
  <si>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</si>
  <si>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</si>
  <si>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</si>
  <si>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</si>
  <si>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</si>
  <si>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</si>
  <si>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</si>
  <si>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</si>
  <si>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</si>
  <si>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</si>
  <si>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</si>
  <si>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</si>
  <si>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</si>
  <si>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</si>
  <si>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</si>
  <si>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</si>
  <si>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</si>
  <si>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</si>
  <si>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</si>
  <si>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</si>
  <si>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</si>
  <si>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</si>
  <si>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</si>
  <si>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</si>
  <si>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</si>
  <si>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</si>
  <si>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</si>
  <si>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</si>
  <si>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</si>
  <si>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</si>
  <si>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</si>
  <si>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</si>
  <si>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</si>
  <si>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</si>
  <si>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</si>
  <si>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</si>
  <si>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</si>
  <si>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</si>
  <si>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</si>
  <si>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</si>
  <si>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</si>
  <si>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</si>
  <si>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</si>
  <si>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</si>
  <si>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</si>
  <si>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</si>
  <si>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</si>
  <si>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</si>
  <si>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</si>
  <si>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</si>
  <si>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</si>
  <si>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</si>
  <si>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</si>
  <si>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</si>
  <si>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</si>
  <si>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</si>
  <si>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</si>
  <si>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</si>
  <si>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</si>
  <si>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</si>
  <si>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</si>
  <si>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</si>
  <si>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</si>
  <si>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</si>
  <si>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</si>
  <si>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</si>
  <si>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</si>
  <si>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</si>
  <si>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</si>
  <si>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</si>
  <si>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</si>
  <si>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</si>
  <si>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</si>
  <si>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</si>
  <si>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</si>
  <si>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</si>
  <si>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</si>
  <si>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</si>
  <si>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</si>
  <si>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</si>
  <si>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</si>
  <si>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</si>
  <si>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</si>
  <si>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</si>
  <si>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</si>
  <si>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</si>
  <si>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</si>
  <si>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</si>
  <si>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</si>
  <si>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</si>
  <si>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</si>
  <si>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</si>
  <si>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</si>
  <si>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</si>
  <si>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</si>
  <si>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</si>
  <si>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</si>
  <si>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</si>
  <si>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</si>
  <si>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</si>
  <si>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</si>
  <si>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</si>
  <si>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</si>
  <si>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</si>
  <si>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</si>
  <si>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</si>
  <si>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</si>
  <si>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</si>
  <si>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</si>
  <si>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</si>
  <si>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</si>
  <si>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</si>
  <si>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</si>
  <si>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</si>
  <si>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</si>
  <si>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</si>
  <si>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</si>
  <si>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</si>
  <si>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</si>
  <si>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</si>
  <si>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</si>
  <si>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</si>
  <si>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</si>
  <si>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</si>
  <si>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</si>
  <si>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</si>
  <si>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</si>
  <si>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</si>
  <si>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</si>
  <si>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</si>
  <si>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</si>
  <si>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</si>
  <si>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</si>
  <si>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</si>
  <si>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</si>
  <si>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</si>
  <si>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</si>
  <si>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</si>
  <si>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</si>
  <si>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</si>
  <si>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</si>
  <si>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</si>
  <si>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</si>
  <si>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</si>
  <si>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</si>
  <si>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</si>
  <si>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</si>
  <si>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</si>
  <si>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</si>
  <si>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</si>
  <si>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</si>
  <si>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</si>
  <si>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</si>
  <si>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</si>
  <si>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</si>
  <si>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</si>
  <si>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</si>
  <si>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</si>
  <si>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</si>
  <si>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</si>
  <si>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</si>
  <si>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</si>
  <si>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</si>
  <si>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</si>
  <si>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</si>
  <si>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</si>
  <si>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</si>
  <si>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</si>
  <si>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</si>
  <si>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</si>
  <si>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</si>
  <si>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</si>
  <si>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</si>
  <si>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</si>
  <si>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</si>
  <si>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</si>
  <si>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</si>
  <si>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</si>
  <si>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</si>
  <si>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</si>
  <si>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</si>
  <si>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</si>
  <si>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</si>
  <si>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</si>
  <si>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</si>
  <si>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</si>
  <si>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</si>
  <si>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</si>
  <si>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</si>
  <si>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</si>
  <si>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</si>
  <si>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</si>
  <si>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</si>
  <si>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</si>
  <si>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</si>
  <si>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</si>
  <si>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</si>
  <si>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</si>
  <si>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</si>
  <si>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</si>
  <si>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</si>
  <si>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</si>
  <si>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</si>
  <si>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</si>
  <si>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</si>
  <si>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</si>
  <si>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</si>
  <si>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</si>
  <si>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</si>
  <si>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</si>
  <si>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</si>
  <si>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</si>
  <si>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</si>
  <si>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</si>
  <si>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</si>
  <si>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</si>
  <si>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</si>
  <si>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</si>
  <si>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</si>
  <si>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</si>
  <si>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</si>
  <si>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</si>
  <si>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</si>
  <si>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</si>
  <si>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</si>
  <si>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</si>
  <si>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</si>
  <si>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</si>
  <si>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</si>
  <si>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</si>
  <si>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</si>
  <si>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</si>
  <si>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</si>
  <si>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</si>
  <si>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</si>
  <si>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</si>
  <si>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</si>
  <si>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</si>
  <si>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</si>
  <si>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</si>
  <si>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</si>
  <si>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</si>
  <si>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</si>
  <si>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</si>
  <si>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</si>
  <si>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</si>
  <si>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</si>
  <si>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</si>
  <si>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</si>
  <si>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</si>
  <si>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</si>
  <si>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</si>
  <si>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</si>
  <si>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</si>
  <si>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</si>
  <si>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</si>
  <si>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</si>
  <si>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</si>
  <si>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</si>
  <si>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</si>
  <si>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</si>
  <si>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</si>
  <si>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</si>
  <si>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</si>
  <si>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</si>
  <si>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</si>
  <si>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</si>
  <si>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</si>
  <si>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</si>
  <si>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</si>
  <si>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</si>
  <si>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</si>
  <si>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</si>
  <si>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</si>
  <si>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</si>
  <si>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</si>
  <si>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</si>
  <si>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</si>
  <si>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</si>
  <si>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</si>
  <si>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</si>
  <si>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</si>
  <si>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</si>
  <si>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</si>
  <si>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</si>
  <si>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</si>
  <si>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</si>
  <si>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</si>
  <si>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</si>
  <si>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</si>
  <si>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</si>
  <si>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</si>
  <si>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</si>
  <si>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</si>
  <si>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</si>
  <si>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</si>
  <si>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</si>
  <si>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</si>
  <si>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</si>
  <si>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</si>
  <si>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</si>
  <si>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</si>
  <si>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</si>
  <si>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</si>
  <si>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</si>
  <si>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</si>
  <si>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</si>
  <si>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</si>
  <si>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</si>
  <si>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</si>
  <si>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</si>
  <si>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</si>
  <si>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</si>
  <si>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</si>
  <si>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</si>
  <si>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</si>
  <si>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</si>
  <si>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</si>
  <si>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</si>
  <si>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</si>
  <si>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</si>
  <si>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</si>
  <si>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</si>
  <si>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</si>
  <si>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</si>
  <si>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</si>
  <si>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</si>
  <si>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</si>
  <si>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</si>
  <si>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</si>
  <si>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</si>
  <si>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</si>
  <si>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</si>
  <si>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</si>
  <si>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</si>
  <si>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</si>
  <si>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</si>
  <si>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</si>
  <si>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</si>
  <si>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</si>
  <si>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</si>
  <si>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</si>
  <si>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</si>
  <si>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</si>
  <si>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</si>
  <si>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</si>
  <si>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</si>
  <si>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</si>
  <si>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</si>
  <si>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</si>
  <si>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</si>
  <si>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</si>
  <si>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</si>
  <si>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</si>
  <si>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</si>
  <si>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</si>
  <si>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</si>
  <si>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</si>
  <si>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</si>
  <si>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</si>
  <si>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</si>
  <si>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</si>
  <si>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</si>
  <si>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</si>
  <si>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</si>
  <si>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</si>
  <si>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</si>
  <si>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</si>
  <si>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</si>
  <si>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</si>
  <si>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</si>
  <si>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</si>
  <si>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</si>
  <si>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</si>
  <si>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</si>
  <si>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</si>
  <si>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</si>
  <si>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</si>
  <si>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</si>
  <si>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</si>
  <si>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</si>
  <si>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</si>
  <si>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</si>
  <si>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</si>
  <si>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</si>
  <si>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</si>
  <si>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</si>
  <si>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</si>
  <si>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</si>
  <si>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</si>
  <si>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</si>
  <si>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</si>
  <si>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</si>
  <si>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</si>
  <si>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</si>
  <si>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</si>
  <si>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</si>
  <si>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</si>
  <si>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</si>
  <si>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</si>
  <si>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</si>
  <si>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</si>
  <si>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</si>
  <si>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</si>
  <si>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</si>
  <si>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</si>
  <si>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</si>
  <si>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</si>
  <si>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</si>
  <si>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</si>
  <si>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</si>
  <si>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</si>
  <si>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</si>
  <si>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</si>
  <si>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</si>
  <si>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</si>
  <si>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</si>
  <si>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</si>
  <si>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</si>
  <si>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</si>
  <si>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</si>
  <si>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</si>
  <si>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</si>
  <si>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</si>
  <si>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</si>
  <si>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</si>
  <si>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</si>
  <si>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</si>
  <si>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</si>
  <si>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</si>
  <si>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</si>
  <si>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</si>
  <si>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</si>
  <si>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</si>
  <si>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</si>
  <si>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</si>
  <si>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</si>
  <si>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</si>
  <si>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</si>
  <si>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</si>
  <si>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</si>
  <si>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</si>
  <si>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</si>
  <si>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</si>
  <si>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</si>
  <si>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</si>
  <si>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</si>
  <si>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</si>
  <si>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</si>
  <si>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</si>
  <si>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</si>
  <si>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</si>
  <si>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</si>
  <si>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</si>
  <si>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</si>
  <si>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</si>
  <si>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</si>
  <si>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</si>
  <si>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</si>
  <si>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</si>
  <si>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</si>
  <si>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</si>
  <si>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</si>
  <si>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</si>
  <si>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</si>
  <si>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</si>
  <si>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</si>
  <si>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</si>
  <si>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</si>
  <si>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</si>
  <si>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</si>
  <si>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</si>
  <si>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</si>
  <si>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</si>
  <si>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</si>
  <si>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</si>
  <si>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</si>
  <si>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</si>
  <si>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</si>
  <si>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</si>
  <si>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</si>
  <si>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</si>
  <si>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</si>
  <si>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</si>
  <si>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</si>
  <si>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</si>
  <si>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</si>
  <si>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</si>
  <si>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</si>
  <si>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</si>
  <si>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</si>
  <si>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</si>
  <si>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</si>
  <si>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</si>
  <si>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</si>
  <si>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</si>
  <si>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</si>
  <si>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</si>
  <si>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</si>
  <si>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</si>
  <si>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</si>
  <si>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</si>
  <si>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</si>
  <si>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</si>
  <si>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</si>
  <si>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</si>
  <si>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</si>
  <si>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</si>
  <si>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</si>
  <si>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</si>
  <si>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</si>
  <si>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</si>
  <si>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</si>
  <si>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</si>
  <si>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</si>
  <si>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</si>
  <si>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</si>
  <si>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</si>
  <si>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</si>
  <si>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</si>
  <si>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</si>
  <si>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</si>
  <si>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</si>
  <si>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</si>
  <si>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</si>
  <si>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</si>
  <si>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</si>
  <si>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</si>
  <si>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</si>
  <si>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</si>
  <si>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</si>
  <si>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</si>
  <si>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</si>
  <si>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</si>
  <si>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</si>
  <si>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</si>
  <si>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</si>
  <si>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</si>
  <si>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</si>
  <si>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</si>
  <si>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</si>
  <si>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</si>
  <si>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</si>
  <si>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</si>
  <si>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</si>
  <si>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</si>
  <si>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</si>
  <si>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</si>
  <si>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</si>
  <si>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</si>
  <si>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</si>
  <si>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</si>
  <si>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</si>
  <si>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</si>
  <si>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</si>
  <si>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</si>
  <si>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</si>
  <si>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</si>
  <si>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</si>
  <si>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</si>
  <si>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</si>
  <si>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</si>
  <si>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</si>
  <si>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</si>
  <si>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</si>
  <si>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</si>
  <si>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</si>
  <si>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</si>
  <si>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</si>
  <si>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</si>
  <si>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</si>
  <si>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</si>
  <si>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</si>
  <si>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</si>
  <si>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</si>
  <si>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</si>
  <si>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</si>
  <si>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</si>
  <si>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</si>
  <si>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</si>
  <si>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</si>
  <si>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</si>
  <si>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</si>
  <si>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</si>
  <si>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</si>
  <si>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</si>
  <si>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</si>
  <si>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</si>
  <si>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</si>
  <si>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</si>
  <si>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</si>
  <si>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</si>
  <si>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</si>
  <si>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</si>
  <si>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</si>
  <si>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</si>
  <si>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</si>
  <si>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</si>
  <si>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</si>
  <si>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</si>
  <si>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</si>
  <si>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</si>
  <si>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</si>
  <si>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</si>
  <si>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</si>
  <si>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</si>
  <si>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</si>
  <si>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</si>
  <si>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</si>
  <si>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</si>
  <si>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</si>
  <si>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</si>
  <si>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</si>
  <si>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</si>
  <si>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</si>
  <si>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</si>
  <si>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</si>
  <si>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</si>
  <si>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</si>
  <si>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</si>
  <si>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</si>
  <si>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</si>
  <si>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</si>
  <si>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</si>
  <si>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</si>
  <si>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</si>
  <si>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</si>
  <si>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</si>
  <si>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</si>
  <si>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</si>
  <si>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</si>
  <si>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</si>
  <si>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</si>
  <si>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</si>
  <si>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</si>
  <si>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</si>
  <si>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</si>
  <si>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</si>
  <si>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</si>
  <si>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</si>
  <si>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</si>
  <si>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</si>
  <si>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</si>
  <si>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</si>
  <si>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</si>
  <si>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</si>
  <si>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</si>
  <si>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</si>
  <si>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</si>
  <si>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</si>
  <si>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</si>
  <si>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</si>
  <si>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</si>
  <si>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</si>
  <si>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</si>
  <si>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</si>
  <si>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</si>
  <si>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</si>
  <si>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</si>
  <si>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</si>
  <si>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</si>
  <si>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</si>
  <si>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</si>
  <si>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</si>
  <si>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</si>
  <si>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</si>
  <si>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</si>
  <si>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</si>
  <si>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</si>
  <si>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</si>
  <si>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</si>
  <si>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</si>
  <si>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</si>
  <si>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</si>
  <si>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</si>
  <si>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</si>
  <si>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</si>
  <si>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</si>
  <si>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</si>
  <si>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</si>
  <si>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</si>
  <si>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</si>
  <si>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</si>
  <si>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</si>
  <si>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</si>
  <si>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</si>
  <si>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</si>
  <si>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</si>
  <si>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</si>
  <si>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</si>
  <si>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</si>
  <si>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</si>
  <si>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</si>
  <si>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</si>
  <si>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</si>
  <si>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</si>
  <si>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</si>
  <si>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</si>
  <si>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</si>
  <si>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</si>
  <si>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</si>
  <si>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</si>
  <si>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</si>
  <si>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</si>
  <si>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</si>
  <si>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</si>
  <si>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</si>
  <si>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</si>
  <si>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</si>
  <si>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</si>
  <si>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</si>
  <si>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</si>
  <si>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</si>
  <si>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</si>
  <si>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</si>
  <si>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</si>
  <si>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</si>
  <si>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</si>
  <si>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</si>
  <si>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</si>
  <si>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</si>
  <si>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</si>
  <si>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</si>
  <si>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</si>
  <si>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</si>
  <si>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</si>
  <si>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</si>
  <si>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</si>
  <si>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</si>
  <si>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</si>
  <si>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</si>
  <si>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</si>
  <si>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</si>
  <si>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</si>
  <si>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</si>
  <si>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</si>
  <si>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</si>
  <si>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</si>
  <si>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</si>
  <si>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</si>
  <si>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</si>
  <si>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</si>
  <si>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</si>
  <si>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</si>
  <si>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</si>
  <si>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</si>
  <si>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</si>
  <si>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</si>
  <si>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</si>
  <si>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</si>
  <si>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</si>
  <si>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</si>
  <si>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</si>
  <si>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</si>
  <si>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</si>
  <si>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</si>
  <si>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</si>
  <si>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</si>
  <si>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</si>
  <si>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</si>
  <si>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</si>
  <si>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</si>
  <si>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</si>
  <si>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</si>
  <si>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</si>
  <si>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</si>
  <si>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</si>
  <si>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</si>
  <si>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</si>
  <si>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</si>
  <si>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</si>
  <si>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</si>
  <si>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</si>
  <si>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</si>
  <si>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</si>
  <si>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</si>
  <si>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</si>
  <si>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</si>
  <si>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</si>
  <si>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</si>
  <si>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</si>
  <si>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</si>
  <si>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</si>
  <si>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</si>
  <si>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</si>
  <si>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</si>
  <si>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</si>
  <si>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</si>
  <si>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</si>
  <si>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</si>
  <si>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</si>
  <si>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</si>
  <si>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</si>
  <si>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</si>
  <si>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</si>
  <si>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</si>
  <si>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</si>
  <si>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</si>
  <si>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</si>
  <si>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</si>
  <si>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</si>
  <si>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</si>
  <si>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</si>
  <si>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</si>
  <si>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</si>
  <si>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</si>
  <si>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</si>
  <si>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</si>
  <si>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</si>
  <si>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</si>
  <si>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</si>
  <si>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</si>
  <si>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</si>
  <si>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</si>
  <si>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</si>
  <si>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</si>
  <si>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</si>
  <si>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</si>
  <si>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</si>
  <si>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</si>
  <si>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</si>
  <si>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</si>
  <si>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</si>
  <si>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</si>
  <si>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</si>
  <si>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</si>
  <si>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</si>
  <si>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</si>
  <si>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</si>
  <si>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</si>
  <si>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</si>
  <si>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</si>
  <si>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</si>
  <si>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</si>
  <si>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</si>
  <si>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</si>
  <si>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</si>
  <si>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</si>
  <si>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</si>
  <si>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</si>
  <si>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</si>
  <si>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</si>
  <si>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</si>
  <si>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</si>
  <si>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</si>
  <si>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</si>
  <si>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</si>
  <si>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</si>
  <si>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</si>
  <si>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</si>
  <si>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</si>
  <si>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</si>
  <si>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</si>
  <si>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</si>
  <si>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</si>
  <si>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</si>
  <si>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</si>
  <si>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</si>
  <si>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</si>
  <si>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</si>
  <si>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</si>
  <si>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</si>
  <si>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</si>
  <si>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</si>
  <si>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</si>
  <si>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</si>
  <si>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</si>
  <si>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</si>
  <si>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</si>
  <si>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</si>
  <si>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</si>
  <si>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</si>
  <si>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</si>
  <si>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</si>
  <si>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</si>
  <si>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</si>
  <si>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</si>
  <si>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</si>
  <si>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</si>
  <si>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</si>
  <si>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</si>
  <si>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</si>
  <si>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</si>
  <si>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</si>
  <si>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</si>
  <si>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</si>
  <si>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</si>
  <si>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</si>
  <si>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</si>
  <si>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</si>
  <si>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</si>
  <si>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</si>
  <si>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</si>
  <si>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</si>
  <si>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</si>
  <si>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</si>
  <si>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</si>
  <si>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</si>
  <si>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</si>
  <si>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</si>
  <si>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</si>
  <si>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</si>
  <si>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</si>
  <si>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</si>
  <si>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</si>
  <si>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</si>
  <si>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</si>
  <si>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</si>
  <si>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</si>
  <si>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</si>
  <si>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</si>
  <si>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</si>
  <si>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</si>
  <si>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</si>
  <si>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</si>
  <si>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</si>
  <si>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</si>
  <si>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</si>
  <si>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</si>
  <si>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</si>
  <si>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</si>
  <si>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</si>
  <si>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</si>
  <si>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</si>
  <si>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</si>
  <si>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</si>
  <si>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</si>
  <si>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</si>
  <si>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</si>
  <si>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</si>
  <si>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</si>
  <si>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</si>
  <si>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</si>
  <si>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</si>
  <si>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</si>
  <si>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</si>
  <si>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</si>
  <si>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</si>
  <si>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</si>
  <si>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</si>
  <si>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</si>
  <si>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</si>
  <si>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</si>
  <si>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</si>
  <si>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</si>
  <si>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</si>
  <si>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</si>
  <si>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</si>
  <si>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</si>
  <si>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</si>
  <si>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</si>
  <si>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</si>
  <si>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</si>
  <si>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</si>
  <si>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</si>
  <si>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</si>
  <si>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</si>
  <si>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</si>
  <si>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</si>
  <si>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</si>
  <si>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</si>
  <si>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</si>
  <si>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</si>
  <si>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</si>
  <si>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</si>
  <si>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</si>
  <si>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</si>
  <si>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</si>
  <si>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</si>
  <si>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</si>
  <si>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</si>
  <si>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</si>
  <si>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</si>
  <si>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</si>
  <si>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</si>
  <si>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</si>
  <si>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</si>
  <si>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</si>
  <si>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</si>
  <si>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</si>
  <si>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</si>
  <si>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</si>
  <si>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</si>
  <si>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</si>
  <si>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</si>
  <si>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</si>
  <si>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</si>
  <si>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</si>
  <si>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</si>
  <si>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</si>
  <si>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</si>
  <si>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</si>
  <si>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</si>
  <si>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</si>
  <si>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</si>
  <si>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</si>
  <si>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</si>
  <si>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</si>
  <si>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</si>
  <si>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</si>
  <si>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</si>
  <si>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</si>
  <si>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</si>
  <si>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</si>
  <si>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</si>
  <si>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</si>
  <si>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</si>
  <si>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</si>
  <si>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</si>
  <si>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</si>
  <si>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</si>
  <si>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</si>
  <si>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</si>
  <si>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</si>
  <si>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</si>
  <si>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</si>
  <si>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</si>
  <si>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</si>
  <si>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</si>
  <si>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</si>
  <si>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</si>
  <si>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</si>
  <si>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</si>
  <si>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</si>
  <si>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</si>
  <si>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</si>
  <si>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</si>
  <si>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</si>
  <si>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</si>
  <si>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</si>
  <si>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</si>
  <si>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</si>
  <si>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</si>
  <si>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</si>
  <si>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</si>
  <si>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</si>
  <si>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</si>
  <si>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</si>
  <si>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</si>
  <si>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</si>
  <si>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</si>
  <si>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</si>
  <si>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</si>
  <si>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</si>
  <si>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</si>
  <si>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</si>
  <si>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</si>
  <si>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</si>
  <si>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</si>
  <si>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</si>
  <si>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</si>
  <si>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</si>
  <si>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</si>
  <si>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</si>
  <si>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</si>
  <si>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</si>
  <si>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</si>
  <si>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</si>
  <si>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</si>
  <si>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</si>
  <si>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</si>
  <si>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</si>
  <si>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</si>
  <si>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</si>
  <si>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</si>
  <si>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</si>
  <si>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</si>
  <si>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</si>
  <si>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</si>
  <si>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</si>
  <si>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</si>
  <si>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</si>
  <si>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</si>
  <si>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</si>
  <si>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</si>
  <si>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</si>
  <si>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</si>
  <si>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</si>
  <si>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</si>
  <si>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</si>
  <si>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</si>
  <si>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</si>
  <si>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</si>
  <si>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</si>
  <si>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</si>
  <si>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</si>
  <si>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</si>
  <si>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</si>
  <si>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</si>
  <si>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</si>
  <si>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</si>
  <si>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</si>
  <si>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</si>
  <si>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</si>
  <si>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</si>
  <si>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</si>
  <si>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</si>
  <si>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</si>
  <si>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</si>
  <si>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</si>
  <si>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</si>
  <si>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</si>
  <si>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</si>
  <si>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</si>
  <si>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</si>
  <si>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</si>
  <si>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</si>
  <si>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</si>
  <si>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</si>
  <si>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</si>
  <si>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</si>
  <si>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</si>
  <si>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</si>
  <si>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</si>
  <si>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</si>
  <si>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</si>
  <si>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</si>
  <si>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</si>
  <si>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</si>
  <si>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</si>
  <si>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</si>
  <si>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</si>
  <si>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</si>
  <si>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</si>
  <si>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</si>
  <si>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</si>
  <si>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</si>
  <si>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</si>
  <si>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</si>
  <si>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</si>
  <si>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</si>
  <si>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</si>
  <si>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</si>
  <si>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</si>
  <si>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</si>
  <si>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</si>
  <si>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</si>
  <si>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</si>
  <si>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</si>
  <si>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</si>
  <si>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</si>
  <si>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</si>
  <si>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</si>
  <si>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</si>
  <si>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</si>
  <si>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</si>
  <si>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</si>
  <si>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</si>
  <si>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</si>
  <si>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</si>
  <si>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</si>
  <si>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</si>
  <si>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</si>
  <si>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</si>
  <si>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</si>
  <si>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</si>
  <si>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</si>
  <si>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</si>
  <si>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</si>
  <si>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</si>
  <si>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</si>
  <si>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</si>
  <si>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</si>
  <si>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</si>
  <si>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</si>
  <si>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</si>
  <si>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</si>
  <si>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</si>
  <si>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</si>
  <si>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</si>
  <si>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</si>
  <si>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</si>
  <si>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</si>
  <si>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</si>
  <si>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</si>
  <si>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</si>
  <si>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</si>
  <si>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</si>
  <si>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</si>
  <si>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</si>
  <si>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</si>
  <si>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</si>
  <si>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</si>
  <si>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</si>
  <si>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</si>
  <si>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</si>
  <si>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</si>
  <si>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</si>
  <si>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</si>
  <si>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</si>
  <si>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</si>
  <si>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</si>
  <si>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</si>
  <si>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</si>
  <si>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</si>
  <si>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</si>
  <si>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</si>
  <si>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</si>
  <si>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</si>
  <si>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</si>
  <si>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</si>
  <si>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</si>
  <si>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</si>
  <si>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</si>
  <si>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</si>
  <si>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</si>
  <si>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</si>
  <si>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</si>
  <si>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</si>
  <si>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</si>
  <si>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</si>
  <si>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</si>
  <si>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</si>
  <si>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</si>
  <si>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</si>
  <si>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</si>
  <si>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</si>
  <si>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</si>
  <si>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</si>
  <si>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</si>
  <si>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</si>
  <si>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</si>
  <si>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</si>
  <si>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</si>
  <si>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</si>
  <si>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</si>
  <si>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</si>
  <si>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</si>
  <si>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</si>
  <si>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</si>
  <si>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</si>
  <si>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</si>
  <si>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</si>
  <si>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</si>
  <si>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</si>
  <si>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</si>
  <si>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</si>
  <si>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</si>
  <si>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</si>
  <si>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</si>
  <si>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</si>
  <si>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</si>
  <si>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</si>
  <si>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</si>
  <si>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</si>
  <si>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</si>
  <si>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</si>
  <si>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</si>
  <si>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</si>
  <si>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</si>
  <si>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</si>
  <si>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</si>
  <si>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</si>
  <si>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</si>
  <si>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</si>
  <si>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</si>
  <si>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</si>
  <si>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</si>
  <si>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</si>
  <si>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</si>
  <si>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</si>
  <si>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</si>
  <si>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</si>
  <si>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</si>
  <si>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</si>
  <si>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</si>
  <si>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</si>
  <si>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</si>
  <si>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</si>
  <si>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</si>
  <si>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</si>
  <si>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</si>
  <si>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</si>
  <si>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</si>
  <si>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</si>
  <si>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</si>
  <si>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</si>
  <si>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</si>
  <si>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</si>
  <si>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</si>
  <si>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</si>
  <si>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</si>
  <si>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</si>
  <si>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</si>
  <si>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</si>
  <si>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</si>
  <si>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</si>
  <si>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</si>
  <si>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</si>
  <si>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</si>
  <si>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</si>
  <si>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</si>
  <si>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</si>
  <si>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</si>
  <si>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</si>
  <si>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</si>
  <si>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</si>
  <si>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</si>
  <si>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</si>
  <si>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</si>
  <si>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</si>
  <si>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</si>
  <si>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</si>
  <si>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</si>
  <si>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</si>
  <si>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</si>
  <si>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</si>
  <si>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</si>
  <si>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</si>
  <si>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</si>
  <si>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</si>
  <si>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</si>
  <si>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</si>
  <si>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</si>
  <si>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</si>
  <si>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</si>
  <si>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</si>
  <si>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</si>
  <si>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</si>
  <si>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</si>
  <si>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</si>
  <si>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</si>
  <si>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</si>
  <si>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</si>
  <si>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</si>
  <si>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</si>
  <si>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</si>
  <si>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</si>
  <si>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</si>
  <si>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</si>
  <si>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</si>
  <si>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</si>
  <si>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</si>
  <si>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</si>
  <si>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</si>
  <si>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</si>
  <si>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</si>
  <si>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</si>
  <si>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</si>
  <si>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</si>
  <si>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</si>
  <si>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</si>
  <si>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</si>
  <si>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</si>
  <si>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</si>
  <si>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</si>
  <si>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</si>
  <si>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</si>
  <si>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</si>
  <si>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</si>
  <si>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</si>
  <si>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</si>
  <si>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</si>
  <si>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</si>
  <si>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</si>
  <si>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</si>
  <si>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</si>
  <si>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</si>
  <si>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</si>
  <si>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</si>
  <si>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</si>
  <si>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</si>
  <si>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</si>
  <si>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</si>
  <si>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</si>
  <si>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</si>
  <si>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</si>
  <si>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</si>
  <si>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</si>
  <si>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</si>
  <si>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</si>
  <si>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</si>
  <si>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</si>
  <si>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</si>
  <si>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</si>
  <si>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</si>
  <si>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</si>
  <si>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</si>
  <si>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</si>
  <si>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</si>
  <si>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</si>
  <si>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</si>
  <si>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</si>
  <si>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</si>
  <si>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</si>
  <si>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</si>
  <si>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</si>
  <si>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</si>
  <si>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</si>
  <si>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</si>
  <si>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</si>
  <si>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</si>
  <si>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</si>
  <si>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</si>
  <si>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</si>
  <si>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</si>
  <si>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</si>
  <si>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</si>
  <si>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</si>
  <si>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</si>
  <si>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</si>
  <si>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</si>
  <si>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</si>
  <si>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</si>
  <si>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</si>
  <si>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</si>
  <si>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</si>
  <si>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</si>
  <si>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</si>
  <si>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</si>
  <si>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</si>
  <si>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</si>
  <si>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</si>
  <si>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</si>
  <si>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</si>
  <si>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</si>
  <si>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</si>
  <si>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</si>
  <si>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</si>
  <si>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</si>
  <si>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</si>
  <si>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</si>
  <si>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</si>
  <si>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</si>
  <si>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</si>
  <si>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</si>
  <si>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</si>
  <si>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</si>
  <si>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</si>
  <si>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</si>
  <si>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</si>
  <si>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</si>
  <si>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</si>
  <si>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</si>
  <si>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</si>
  <si>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</si>
  <si>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</si>
  <si>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</si>
  <si>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</si>
  <si>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</si>
  <si>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</si>
  <si>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</si>
  <si>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</si>
  <si>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</si>
  <si>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</si>
  <si>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</si>
  <si>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</si>
  <si>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</si>
  <si>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</si>
  <si>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</si>
  <si>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</si>
  <si>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</si>
  <si>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</si>
  <si>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</si>
  <si>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</si>
  <si>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</si>
  <si>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</si>
  <si>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</si>
  <si>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</si>
  <si>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</si>
  <si>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</si>
  <si>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</si>
  <si>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</si>
  <si>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</si>
  <si>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</si>
  <si>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</si>
  <si>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</si>
  <si>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</si>
  <si>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</si>
  <si>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</si>
  <si>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</si>
  <si>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</si>
  <si>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</si>
  <si>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</si>
  <si>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</si>
  <si>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</si>
  <si>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</si>
  <si>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</si>
  <si>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</si>
  <si>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</si>
  <si>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</si>
  <si>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</si>
  <si>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</si>
  <si>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</si>
  <si>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</si>
  <si>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</si>
  <si>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</si>
  <si>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</si>
  <si>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</si>
  <si>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</si>
  <si>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</si>
  <si>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</si>
  <si>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</si>
  <si>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</si>
  <si>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</si>
  <si>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</si>
  <si>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</si>
  <si>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</si>
  <si>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</si>
  <si>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</si>
  <si>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</si>
  <si>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</si>
  <si>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</si>
  <si>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</si>
  <si>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</si>
  <si>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</si>
  <si>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</si>
  <si>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</si>
  <si>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</si>
  <si>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</si>
  <si>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</si>
  <si>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</si>
  <si>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</si>
  <si>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</si>
  <si>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</si>
  <si>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</si>
  <si>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</si>
  <si>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</si>
  <si>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</si>
  <si>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</si>
  <si>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</si>
  <si>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</si>
  <si>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</si>
  <si>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</si>
  <si>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</si>
  <si>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</si>
  <si>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</si>
  <si>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</si>
  <si>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</si>
  <si>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</si>
  <si>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</si>
  <si>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</si>
  <si>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</si>
  <si>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</si>
  <si>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</si>
  <si>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</si>
  <si>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</si>
  <si>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</si>
  <si>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</si>
  <si>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</si>
  <si>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</si>
  <si>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</si>
  <si>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</si>
  <si>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</si>
  <si>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</si>
  <si>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</si>
  <si>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</si>
  <si>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</si>
  <si>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</si>
  <si>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</si>
  <si>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</si>
  <si>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</si>
  <si>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</si>
  <si>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</si>
  <si>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</si>
  <si>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</si>
  <si>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</si>
  <si>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</si>
  <si>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</si>
  <si>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</si>
  <si>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</si>
  <si>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</si>
  <si>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</si>
  <si>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</si>
  <si>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</si>
  <si>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</si>
  <si>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</si>
  <si>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</si>
  <si>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</si>
  <si>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</si>
  <si>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</si>
  <si>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</si>
  <si>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</si>
  <si>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</si>
  <si>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</si>
  <si>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</si>
  <si>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</si>
  <si>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</si>
  <si>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</si>
  <si>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</si>
  <si>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</si>
  <si>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</si>
  <si>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</si>
  <si>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</si>
  <si>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</si>
  <si>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</si>
  <si>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</si>
  <si>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</si>
  <si>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</si>
  <si>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</si>
  <si>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</si>
  <si>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</si>
  <si>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</si>
  <si>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</si>
  <si>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</si>
  <si>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</si>
  <si>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</si>
  <si>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</si>
  <si>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</si>
  <si>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</si>
  <si>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</si>
  <si>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</si>
  <si>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</si>
  <si>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</si>
  <si>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</si>
  <si>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</si>
  <si>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</si>
  <si>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</si>
  <si>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</si>
  <si>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</si>
  <si>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</si>
  <si>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</si>
  <si>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</si>
  <si>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</si>
  <si>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</si>
  <si>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</si>
  <si>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</si>
  <si>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</si>
  <si>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</si>
  <si>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</si>
  <si>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</si>
  <si>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</si>
  <si>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</si>
  <si>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</si>
  <si>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</si>
  <si>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</si>
  <si>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</si>
  <si>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</si>
  <si>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</si>
  <si>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</si>
  <si>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</si>
  <si>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</si>
  <si>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</si>
  <si>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</si>
  <si>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</si>
  <si>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</si>
  <si>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</si>
  <si>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</si>
  <si>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</si>
  <si>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</si>
  <si>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</si>
  <si>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</si>
  <si>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</si>
  <si>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</si>
  <si>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</si>
  <si>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</si>
  <si>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</si>
  <si>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</si>
  <si>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</si>
  <si>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</si>
  <si>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</si>
  <si>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</si>
  <si>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</si>
  <si>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</si>
  <si>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</si>
  <si>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</si>
  <si>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</si>
  <si>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</si>
  <si>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</si>
  <si>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</si>
  <si>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</si>
  <si>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</si>
  <si>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</si>
  <si>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</si>
  <si>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</si>
  <si>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</si>
  <si>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</si>
  <si>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</si>
  <si>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</si>
  <si>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</si>
  <si>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</si>
  <si>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</si>
  <si>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</si>
  <si>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</si>
  <si>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</si>
  <si>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</si>
  <si>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</si>
  <si>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</si>
  <si>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</si>
  <si>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</si>
  <si>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</si>
  <si>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</si>
  <si>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</si>
  <si>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</si>
  <si>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</si>
  <si>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</si>
  <si>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</si>
  <si>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</si>
  <si>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</si>
  <si>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</si>
  <si>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</si>
  <si>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</si>
  <si>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</si>
  <si>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</si>
  <si>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</si>
  <si>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</si>
  <si>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</si>
  <si>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</si>
  <si>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</si>
  <si>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</si>
  <si>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</si>
  <si>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</si>
  <si>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</si>
  <si>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</si>
  <si>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</si>
  <si>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</si>
  <si>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</si>
  <si>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</si>
  <si>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</si>
  <si>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</si>
  <si>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</si>
  <si>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</si>
  <si>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</si>
  <si>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</si>
  <si>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</si>
  <si>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</si>
  <si>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</si>
  <si>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</si>
  <si>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</si>
  <si>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</si>
  <si>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</si>
  <si>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</si>
  <si>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</si>
  <si>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</si>
  <si>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</si>
  <si>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</si>
  <si>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</si>
  <si>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</si>
  <si>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</si>
  <si>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</si>
  <si>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</si>
  <si>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</si>
  <si>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</si>
  <si>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</si>
  <si>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</si>
  <si>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</si>
  <si>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</si>
  <si>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</si>
  <si>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</si>
  <si>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</si>
  <si>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</si>
  <si>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</si>
  <si>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</si>
  <si>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</si>
  <si>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</si>
  <si>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</si>
  <si>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</si>
  <si>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</si>
  <si>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</si>
  <si>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</si>
  <si>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</si>
  <si>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</si>
  <si>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</si>
  <si>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</si>
  <si>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</si>
  <si>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</si>
  <si>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</si>
  <si>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</si>
  <si>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</si>
  <si>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</si>
  <si>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</si>
  <si>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</si>
  <si>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</si>
  <si>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</si>
  <si>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</si>
  <si>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</si>
  <si>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</si>
  <si>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</si>
  <si>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</si>
  <si>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</si>
  <si>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</si>
  <si>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</si>
  <si>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</si>
  <si>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</si>
  <si>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</si>
  <si>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</si>
  <si>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</si>
  <si>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</si>
  <si>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</si>
  <si>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</si>
  <si>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</si>
  <si>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</si>
  <si>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</si>
  <si>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</si>
  <si>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</si>
  <si>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</si>
  <si>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</si>
  <si>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</si>
  <si>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</si>
  <si>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</si>
  <si>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</si>
  <si>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</si>
  <si>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</si>
  <si>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</si>
  <si>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</si>
  <si>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</si>
  <si>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</si>
  <si>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</si>
  <si>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</si>
  <si>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</si>
  <si>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</si>
  <si>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</si>
  <si>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</si>
  <si>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</si>
  <si>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</si>
  <si>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</si>
  <si>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</si>
  <si>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</si>
  <si>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</si>
  <si>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</si>
  <si>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</si>
  <si>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</si>
  <si>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</si>
  <si>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</si>
  <si>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</si>
  <si>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</si>
  <si>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</si>
  <si>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</si>
  <si>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</si>
  <si>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</si>
  <si>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</si>
  <si>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</si>
  <si>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</si>
  <si>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</si>
  <si>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</si>
  <si>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</si>
  <si>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</si>
  <si>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</si>
  <si>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</si>
  <si>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</si>
  <si>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</si>
  <si>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</si>
  <si>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</si>
  <si>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</si>
  <si>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</si>
  <si>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</si>
  <si>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</si>
  <si>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</si>
  <si>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</si>
  <si>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</si>
  <si>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</si>
  <si>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</si>
  <si>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</si>
  <si>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</si>
  <si>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</si>
  <si>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</si>
  <si>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</si>
  <si>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</si>
  <si>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</si>
  <si>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</si>
  <si>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</si>
  <si>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</si>
  <si>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</si>
  <si>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</si>
  <si>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</si>
  <si>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</si>
  <si>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</si>
  <si>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</si>
  <si>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</si>
  <si>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</si>
  <si>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</si>
  <si>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</si>
  <si>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</si>
  <si>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</si>
  <si>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</si>
  <si>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</si>
  <si>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</si>
  <si>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</si>
  <si>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</si>
  <si>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</si>
  <si>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</si>
  <si>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</si>
  <si>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</si>
  <si>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</si>
  <si>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</si>
  <si>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</si>
  <si>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</si>
  <si>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</si>
  <si>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</si>
  <si>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</si>
  <si>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</si>
  <si>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</si>
  <si>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</si>
  <si>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</si>
  <si>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</si>
  <si>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</si>
  <si>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</si>
  <si>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</si>
  <si>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</si>
  <si>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</si>
  <si>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</si>
  <si>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</si>
  <si>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</si>
  <si>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</si>
  <si>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</si>
  <si>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</si>
  <si>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</si>
  <si>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</si>
  <si>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</si>
  <si>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</si>
  <si>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</si>
  <si>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</si>
  <si>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</si>
  <si>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</si>
  <si>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</si>
  <si>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</si>
  <si>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</si>
  <si>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</si>
  <si>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</si>
  <si>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</si>
  <si>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</si>
  <si>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</si>
  <si>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</si>
  <si>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</si>
  <si>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</si>
  <si>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</si>
  <si>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</si>
  <si>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</si>
  <si>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</si>
  <si>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</si>
  <si>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</si>
  <si>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</si>
  <si>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</si>
  <si>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</si>
  <si>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</si>
  <si>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</si>
  <si>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</si>
  <si>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</si>
  <si>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</si>
  <si>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</si>
  <si>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</si>
  <si>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</si>
  <si>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</si>
  <si>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</si>
  <si>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</si>
  <si>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</si>
  <si>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</si>
  <si>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</si>
  <si>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</si>
  <si>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</si>
  <si>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</si>
  <si>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</si>
  <si>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</si>
  <si>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</si>
  <si>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</si>
  <si>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</si>
  <si>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</si>
  <si>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</si>
  <si>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</si>
  <si>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</si>
  <si>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</si>
  <si>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</si>
  <si>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</si>
  <si>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</si>
  <si>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</si>
  <si>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</si>
  <si>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</si>
  <si>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</si>
  <si>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</si>
  <si>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</si>
  <si>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</si>
  <si>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</si>
  <si>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</si>
  <si>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</si>
  <si>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</si>
  <si>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</si>
  <si>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</si>
  <si>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</si>
  <si>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</si>
  <si>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</si>
  <si>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</si>
  <si>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</si>
  <si>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</si>
  <si>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</si>
  <si>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</si>
  <si>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</si>
  <si>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</si>
  <si>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</si>
  <si>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</si>
  <si>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</si>
  <si>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</si>
  <si>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</si>
  <si>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</si>
  <si>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</si>
  <si>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</si>
  <si>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</si>
  <si>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</si>
  <si>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</si>
  <si>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</si>
  <si>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</si>
  <si>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</si>
  <si>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</si>
  <si>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</si>
  <si>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</si>
  <si>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</si>
  <si>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</si>
  <si>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</si>
  <si>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</si>
  <si>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</si>
  <si>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</si>
  <si>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</si>
  <si>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</si>
  <si>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</si>
  <si>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</si>
  <si>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</si>
  <si>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</si>
  <si>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</si>
  <si>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</si>
  <si>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</si>
  <si>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</si>
  <si>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</si>
  <si>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</si>
  <si>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</si>
  <si>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</si>
  <si>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</si>
  <si>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</si>
  <si>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</si>
  <si>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</si>
  <si>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</si>
  <si>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</si>
  <si>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</si>
  <si>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</si>
  <si>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</si>
  <si>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</si>
  <si>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</si>
  <si>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</si>
  <si>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</si>
  <si>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</si>
  <si>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</si>
  <si>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</si>
  <si>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</si>
  <si>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</si>
  <si>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</si>
  <si>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</si>
  <si>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</si>
  <si>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</si>
  <si>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</si>
  <si>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</si>
  <si>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</si>
  <si>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</si>
  <si>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</si>
  <si>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</si>
  <si>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</si>
  <si>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</si>
  <si>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</si>
  <si>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</si>
  <si>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</si>
  <si>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</si>
  <si>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</si>
  <si>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</si>
  <si>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</si>
  <si>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</si>
  <si>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</si>
  <si>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</si>
  <si>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</si>
  <si>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</si>
  <si>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</si>
  <si>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</si>
  <si>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</si>
  <si>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</si>
  <si>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</si>
  <si>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</si>
  <si>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</si>
  <si>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</si>
  <si>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</si>
  <si>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</si>
  <si>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</si>
  <si>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</si>
  <si>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</si>
  <si>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</si>
  <si>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</si>
  <si>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</si>
  <si>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</si>
  <si>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</si>
  <si>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</si>
  <si>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</si>
  <si>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</si>
  <si>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</si>
  <si>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</si>
  <si>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</si>
  <si>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</si>
  <si>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</si>
  <si>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</si>
  <si>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</si>
  <si>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</si>
  <si>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</si>
  <si>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</si>
  <si>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</si>
  <si>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</si>
  <si>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</si>
  <si>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</si>
  <si>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</si>
  <si>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</si>
  <si>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</si>
  <si>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</si>
  <si>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</si>
  <si>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</si>
  <si>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</si>
  <si>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</si>
  <si>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</si>
  <si>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</si>
  <si>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</si>
  <si>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</si>
  <si>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</si>
  <si>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</si>
  <si>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</si>
  <si>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</si>
  <si>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</si>
  <si>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</si>
  <si>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</si>
  <si>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</si>
  <si>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</si>
  <si>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</si>
  <si>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</si>
  <si>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</si>
  <si>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</si>
  <si>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</si>
  <si>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</si>
  <si>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</si>
  <si>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</si>
  <si>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</si>
  <si>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</si>
  <si>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</si>
  <si>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</si>
  <si>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</si>
  <si>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</si>
  <si>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</si>
  <si>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</si>
  <si>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</si>
  <si>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</si>
  <si>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</si>
  <si>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</si>
  <si>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</si>
  <si>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</si>
  <si>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</si>
  <si>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</si>
  <si>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</si>
  <si>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</si>
  <si>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</si>
  <si>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</si>
  <si>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</si>
  <si>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</si>
  <si>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</si>
  <si>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</si>
  <si>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</si>
  <si>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</si>
  <si>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</si>
  <si>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</si>
  <si>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</si>
  <si>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</si>
  <si>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</si>
  <si>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</si>
  <si>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</si>
  <si>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</si>
  <si>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</si>
  <si>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</si>
  <si>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</si>
  <si>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</si>
  <si>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</si>
  <si>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</si>
  <si>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</si>
  <si>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</si>
  <si>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</si>
  <si>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</si>
  <si>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</si>
  <si>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</si>
  <si>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</si>
  <si>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</si>
  <si>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</si>
  <si>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</si>
  <si>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</si>
  <si>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</si>
  <si>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</si>
  <si>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</si>
  <si>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</si>
  <si>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</si>
  <si>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</si>
  <si>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</si>
  <si>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</si>
  <si>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</si>
  <si>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</si>
  <si>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</si>
  <si>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</si>
  <si>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</si>
  <si>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</si>
  <si>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</si>
  <si>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</si>
  <si>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</si>
  <si>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</si>
  <si>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</si>
  <si>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</si>
  <si>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</si>
  <si>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</si>
  <si>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</si>
  <si>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</si>
  <si>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</si>
  <si>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</si>
  <si>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</si>
  <si>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</si>
  <si>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</si>
  <si>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</si>
  <si>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</si>
  <si>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</si>
  <si>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</si>
  <si>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</si>
  <si>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</si>
  <si>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</si>
  <si>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</si>
  <si>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</si>
  <si>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</si>
  <si>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</si>
  <si>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</si>
  <si>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</si>
  <si>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</si>
  <si>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</si>
  <si>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</si>
  <si>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</si>
  <si>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</si>
  <si>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</si>
  <si>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</si>
  <si>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</si>
  <si>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</si>
  <si>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</si>
  <si>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</si>
  <si>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</si>
  <si>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</si>
  <si>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</si>
  <si>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</si>
  <si>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</si>
  <si>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</si>
  <si>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</si>
  <si>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</si>
  <si>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</si>
  <si>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</si>
  <si>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</si>
  <si>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</si>
  <si>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</si>
  <si>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</si>
  <si>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</si>
  <si>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</si>
  <si>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</si>
  <si>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</si>
  <si>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</si>
  <si>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</si>
  <si>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</si>
  <si>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</si>
  <si>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</si>
  <si>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</si>
  <si>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</si>
  <si>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</si>
  <si>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</si>
  <si>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</si>
  <si>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</si>
  <si>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</si>
  <si>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</si>
  <si>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</si>
  <si>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</si>
  <si>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</si>
  <si>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</si>
  <si>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</si>
  <si>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</si>
  <si>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</si>
  <si>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</si>
  <si>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</si>
  <si>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</si>
  <si>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</si>
  <si>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</si>
  <si>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</si>
  <si>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</si>
  <si>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</si>
  <si>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</si>
  <si>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</si>
  <si>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</si>
  <si>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</si>
  <si>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</si>
  <si>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</si>
  <si>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</si>
  <si>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</si>
  <si>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</si>
  <si>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</si>
  <si>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</si>
  <si>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</si>
  <si>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</si>
  <si>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</si>
  <si>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</si>
  <si>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</si>
  <si>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</si>
  <si>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</si>
  <si>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</si>
  <si>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</si>
  <si>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</si>
  <si>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</si>
  <si>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</si>
  <si>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</si>
  <si>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</si>
  <si>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</si>
  <si>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</si>
  <si>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</si>
  <si>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</si>
  <si>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</si>
  <si>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</si>
  <si>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</si>
  <si>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</si>
  <si>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</si>
  <si>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</si>
  <si>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</si>
  <si>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</si>
  <si>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</si>
  <si>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</si>
  <si>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</si>
  <si>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</si>
  <si>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</si>
  <si>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</si>
  <si>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</si>
  <si>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</si>
  <si>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</si>
  <si>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</si>
  <si>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</si>
  <si>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</si>
  <si>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</si>
  <si>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</si>
  <si>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</si>
  <si>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</si>
  <si>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</si>
  <si>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</si>
  <si>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</si>
  <si>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</si>
  <si>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</si>
  <si>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</si>
  <si>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</si>
  <si>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</si>
  <si>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</si>
  <si>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</si>
  <si>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</si>
  <si>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</si>
  <si>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</si>
  <si>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</si>
  <si>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</si>
  <si>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</si>
  <si>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</si>
  <si>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</si>
  <si>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</si>
  <si>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</si>
  <si>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</si>
  <si>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</si>
  <si>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</si>
  <si>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</si>
  <si>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</si>
  <si>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</si>
  <si>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</si>
  <si>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</si>
  <si>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</si>
  <si>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</si>
  <si>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</si>
  <si>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</si>
  <si>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</si>
  <si>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</si>
  <si>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</si>
  <si>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</si>
  <si>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</si>
  <si>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</si>
  <si>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</si>
  <si>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</si>
  <si>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</si>
  <si>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</si>
  <si>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</si>
  <si>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</si>
  <si>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</si>
  <si>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</si>
  <si>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</si>
  <si>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</si>
  <si>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</si>
  <si>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</si>
  <si>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</si>
  <si>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</si>
  <si>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</si>
  <si>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</si>
  <si>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</si>
  <si>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</si>
  <si>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</si>
  <si>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</si>
  <si>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</si>
  <si>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</si>
  <si>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</si>
  <si>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</si>
  <si>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</si>
  <si>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</si>
  <si>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</si>
  <si>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</si>
  <si>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</si>
  <si>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</si>
  <si>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</si>
  <si>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</si>
  <si>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</si>
  <si>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</si>
  <si>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</si>
  <si>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</si>
  <si>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</si>
  <si>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</si>
  <si>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</si>
  <si>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</si>
  <si>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</si>
  <si>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</si>
  <si>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</si>
  <si>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</si>
  <si>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</si>
  <si>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</si>
  <si>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</si>
  <si>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</si>
  <si>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</si>
  <si>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</si>
  <si>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</si>
  <si>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</si>
  <si>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</si>
  <si>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</si>
  <si>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</si>
  <si>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</si>
  <si>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</si>
  <si>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</si>
  <si>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</si>
  <si>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</si>
  <si>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</si>
  <si>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</si>
  <si>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</si>
  <si>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</si>
  <si>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</si>
  <si>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</si>
  <si>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</si>
  <si>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</si>
  <si>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</si>
  <si>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</si>
  <si>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</si>
  <si>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</si>
  <si>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</si>
  <si>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</si>
  <si>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</si>
  <si>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</si>
  <si>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</si>
  <si>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</si>
  <si>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</si>
  <si>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</si>
  <si>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</si>
  <si>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</si>
  <si>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</si>
  <si>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</si>
  <si>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</si>
  <si>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</si>
  <si>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</si>
  <si>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</si>
  <si>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</si>
  <si>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</si>
  <si>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</si>
  <si>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</si>
  <si>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</si>
  <si>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</si>
  <si>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</si>
  <si>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</si>
  <si>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</si>
  <si>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</si>
  <si>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</si>
  <si>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</si>
  <si>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</si>
  <si>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</si>
  <si>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</si>
  <si>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</si>
  <si>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</si>
  <si>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</si>
  <si>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</si>
  <si>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</si>
  <si>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</si>
  <si>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</si>
  <si>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</si>
  <si>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</si>
  <si>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</si>
  <si>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</si>
  <si>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</si>
  <si>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</si>
  <si>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</si>
  <si>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</si>
  <si>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</si>
  <si>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</si>
  <si>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</si>
  <si>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</si>
  <si>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</si>
  <si>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</si>
  <si>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</si>
  <si>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</si>
  <si>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</si>
  <si>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</si>
  <si>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</si>
  <si>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</si>
  <si>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</si>
  <si>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</si>
  <si>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</si>
  <si>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</si>
  <si>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</si>
  <si>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</si>
  <si>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</si>
  <si>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</si>
  <si>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</si>
  <si>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</si>
  <si>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</si>
  <si>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</si>
  <si>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</si>
  <si>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</si>
  <si>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</si>
  <si>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</si>
  <si>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</si>
  <si>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</si>
  <si>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</si>
  <si>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</si>
  <si>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</si>
  <si>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</si>
  <si>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</si>
  <si>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</si>
  <si>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</si>
  <si>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</si>
  <si>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</si>
  <si>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</si>
  <si>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</si>
  <si>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</si>
  <si>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</si>
  <si>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</si>
  <si>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</si>
  <si>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</si>
  <si>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</si>
  <si>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</si>
  <si>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</si>
  <si>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</si>
  <si>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</si>
  <si>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</si>
  <si>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</si>
  <si>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</si>
  <si>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</si>
  <si>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</si>
  <si>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</si>
  <si>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</si>
  <si>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</si>
  <si>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</si>
  <si>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</si>
  <si>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</si>
  <si>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</si>
  <si>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</si>
  <si>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</si>
  <si>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</si>
  <si>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</si>
  <si>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</si>
  <si>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</si>
  <si>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</si>
  <si>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</si>
  <si>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</si>
  <si>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</si>
  <si>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</si>
  <si>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</si>
  <si>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</si>
  <si>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</si>
  <si>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</si>
  <si>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</si>
  <si>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</si>
  <si>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</si>
  <si>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</si>
  <si>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</si>
  <si>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</si>
  <si>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</si>
  <si>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</si>
  <si>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</si>
  <si>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</si>
  <si>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</si>
  <si>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</si>
  <si>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</si>
  <si>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</si>
  <si>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</si>
  <si>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</si>
  <si>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</si>
  <si>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</si>
  <si>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</si>
  <si>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</si>
  <si>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</si>
  <si>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</si>
  <si>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</si>
  <si>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</si>
  <si>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</si>
  <si>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</si>
  <si>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</si>
  <si>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</si>
  <si>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</si>
  <si>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</si>
  <si>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</si>
  <si>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</si>
  <si>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</si>
  <si>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</si>
  <si>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</si>
  <si>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</si>
  <si>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</si>
  <si>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</si>
  <si>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</si>
  <si>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</si>
  <si>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</si>
  <si>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</si>
  <si>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</si>
  <si>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</si>
  <si>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</si>
  <si>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</si>
  <si>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</si>
  <si>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</si>
  <si>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</si>
  <si>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</si>
  <si>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</si>
  <si>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</si>
  <si>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</si>
  <si>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</si>
  <si>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</si>
  <si>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</si>
  <si>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</si>
  <si>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</si>
  <si>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</si>
  <si>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</si>
  <si>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</si>
  <si>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</si>
  <si>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</si>
  <si>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</si>
  <si>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</si>
  <si>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</si>
  <si>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</si>
  <si>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</si>
  <si>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</si>
  <si>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</si>
  <si>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</si>
  <si>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</si>
  <si>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</si>
  <si>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</si>
  <si>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</si>
  <si>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</si>
  <si>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</si>
  <si>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</si>
  <si>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</si>
  <si>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</si>
  <si>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</si>
  <si>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</si>
  <si>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</si>
  <si>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</si>
  <si>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</si>
  <si>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</si>
  <si>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</si>
  <si>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</si>
  <si>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</si>
  <si>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</si>
  <si>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</si>
  <si>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</si>
  <si>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</si>
  <si>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</si>
  <si>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</si>
  <si>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</si>
  <si>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</si>
  <si>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</si>
  <si>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</si>
  <si>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</si>
  <si>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</si>
  <si>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</si>
  <si>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</si>
  <si>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</si>
  <si>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</si>
  <si>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</si>
  <si>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</si>
  <si>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</si>
  <si>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</si>
  <si>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</si>
  <si>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</si>
  <si>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</si>
  <si>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</si>
  <si>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</si>
  <si>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</si>
  <si>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</si>
  <si>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</si>
  <si>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</si>
  <si>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</si>
  <si>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</si>
  <si>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</si>
  <si>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</si>
  <si>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</si>
  <si>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</si>
  <si>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</si>
  <si>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</si>
  <si>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</si>
  <si>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</si>
  <si>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</si>
  <si>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</si>
  <si>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</si>
  <si>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</si>
  <si>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</si>
  <si>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</si>
  <si>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</si>
  <si>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</si>
  <si>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</si>
  <si>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</si>
  <si>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</si>
  <si>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</si>
  <si>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</si>
  <si>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</si>
  <si>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</si>
  <si>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</si>
  <si>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</si>
  <si>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</si>
  <si>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</si>
  <si>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</si>
  <si>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</si>
  <si>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</si>
  <si>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</si>
  <si>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</si>
  <si>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</si>
  <si>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</si>
  <si>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</si>
  <si>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</si>
  <si>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</si>
  <si>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</si>
  <si>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</si>
  <si>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</si>
  <si>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</si>
  <si>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</si>
  <si>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</si>
  <si>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</si>
  <si>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</si>
  <si>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</si>
  <si>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</si>
  <si>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</si>
  <si>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</si>
  <si>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</si>
  <si>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</si>
  <si>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</si>
  <si>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</si>
  <si>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</si>
  <si>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</si>
  <si>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</si>
  <si>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</si>
  <si>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</si>
  <si>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</si>
  <si>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</si>
  <si>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</si>
  <si>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</si>
  <si>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</si>
  <si>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</si>
  <si>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</si>
  <si>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</si>
  <si>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</si>
  <si>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</si>
  <si>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</si>
  <si>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</si>
  <si>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</si>
  <si>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</si>
  <si>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</si>
  <si>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</si>
  <si>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</si>
  <si>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</si>
  <si>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</si>
  <si>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</si>
  <si>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</si>
  <si>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</si>
  <si>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</si>
  <si>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</si>
  <si>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</si>
  <si>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</si>
  <si>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</si>
  <si>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</si>
  <si>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</si>
  <si>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</si>
  <si>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</si>
  <si>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</si>
  <si>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</si>
  <si>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</si>
  <si>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</si>
  <si>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</si>
  <si>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</si>
  <si>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</si>
  <si>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</si>
  <si>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</si>
  <si>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</si>
  <si>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</si>
  <si>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</si>
  <si>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</si>
  <si>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</si>
  <si>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</si>
  <si>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</si>
  <si>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</si>
  <si>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</si>
  <si>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</si>
  <si>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</si>
  <si>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</si>
  <si>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</si>
  <si>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</si>
  <si>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</si>
  <si>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</si>
  <si>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</si>
  <si>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</si>
  <si>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</si>
  <si>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</si>
  <si>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</si>
  <si>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</si>
  <si>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</si>
  <si>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</si>
  <si>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</si>
  <si>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</si>
  <si>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</si>
  <si>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</si>
  <si>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</si>
  <si>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</si>
  <si>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</si>
  <si>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</si>
  <si>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</si>
  <si>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</si>
  <si>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</si>
  <si>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</si>
  <si>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</si>
  <si>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</si>
  <si>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</si>
  <si>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</si>
  <si>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</si>
  <si>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</si>
  <si>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</si>
  <si>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</si>
  <si>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</si>
  <si>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</si>
  <si>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</si>
  <si>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</si>
  <si>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</si>
  <si>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</si>
  <si>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</si>
  <si>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</si>
  <si>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</si>
  <si>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</si>
  <si>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</si>
  <si>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</si>
  <si>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</si>
  <si>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</si>
  <si>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</si>
  <si>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</si>
  <si>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</si>
  <si>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</si>
  <si>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</si>
  <si>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</si>
  <si>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</si>
  <si>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</si>
  <si>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</si>
  <si>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</si>
  <si>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</si>
  <si>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</si>
  <si>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</si>
  <si>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</si>
  <si>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</si>
  <si>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</si>
  <si>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</si>
  <si>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</si>
  <si>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</si>
  <si>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</si>
  <si>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</si>
  <si>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</si>
  <si>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</si>
  <si>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</si>
  <si>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</si>
  <si>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</si>
  <si>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</si>
  <si>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</si>
  <si>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</si>
  <si>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</si>
  <si>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</si>
  <si>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</si>
  <si>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</si>
  <si>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</si>
  <si>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</si>
  <si>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</si>
  <si>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</si>
  <si>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</si>
  <si>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</si>
  <si>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</si>
  <si>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</si>
  <si>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</si>
  <si>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</si>
  <si>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</si>
  <si>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</si>
  <si>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</si>
  <si>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</si>
  <si>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</si>
  <si>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</si>
  <si>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</si>
  <si>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</si>
  <si>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</si>
  <si>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</si>
  <si>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</si>
  <si>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</si>
  <si>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</si>
  <si>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</si>
  <si>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</si>
  <si>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</si>
  <si>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</si>
  <si>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</si>
  <si>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</si>
  <si>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</si>
  <si>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</si>
  <si>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</si>
  <si>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</si>
  <si>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</si>
  <si>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</si>
  <si>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</si>
  <si>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</si>
  <si>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</si>
  <si>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</si>
  <si>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</si>
  <si>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</si>
  <si>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</si>
  <si>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</si>
  <si>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</si>
  <si>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</si>
  <si>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</si>
  <si>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</si>
  <si>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</si>
  <si>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</si>
  <si>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</si>
  <si>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</si>
  <si>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</si>
  <si>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</si>
  <si>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</si>
  <si>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</si>
  <si>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</si>
  <si>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</si>
  <si>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</si>
  <si>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</si>
  <si>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</si>
  <si>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</si>
  <si>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</si>
  <si>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</si>
  <si>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</si>
  <si>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</si>
  <si>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</si>
  <si>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</si>
  <si>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</si>
  <si>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</si>
  <si>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</si>
  <si>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</si>
  <si>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</si>
  <si>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</si>
  <si>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</si>
  <si>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</si>
  <si>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</si>
  <si>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</si>
  <si>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</si>
  <si>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</si>
  <si>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</si>
  <si>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</si>
  <si>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</si>
  <si>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</si>
  <si>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</si>
  <si>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</si>
  <si>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</si>
  <si>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</si>
  <si>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</si>
  <si>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</si>
  <si>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</si>
  <si>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</si>
  <si>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</si>
  <si>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</si>
  <si>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</si>
  <si>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</si>
  <si>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</si>
  <si>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</si>
  <si>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</si>
  <si>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</si>
  <si>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</si>
  <si>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</si>
  <si>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</si>
  <si>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</si>
  <si>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</si>
  <si>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</si>
  <si>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</si>
  <si>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</si>
  <si>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</si>
  <si>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</si>
  <si>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</si>
  <si>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</si>
  <si>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</si>
  <si>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</si>
  <si>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</si>
  <si>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</si>
  <si>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</si>
  <si>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</si>
  <si>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</si>
  <si>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</si>
  <si>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</si>
  <si>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</si>
  <si>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</si>
  <si>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</si>
  <si>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</si>
  <si>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</si>
  <si>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</si>
  <si>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</si>
  <si>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</si>
  <si>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</si>
  <si>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</si>
  <si>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</si>
  <si>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</si>
  <si>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</si>
  <si>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</si>
  <si>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</si>
  <si>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</si>
  <si>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</si>
  <si>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</si>
  <si>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</si>
  <si>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</si>
  <si>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</si>
  <si>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</si>
  <si>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</si>
  <si>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</si>
  <si>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</si>
  <si>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</si>
  <si>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</si>
  <si>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</si>
  <si>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</si>
  <si>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</si>
  <si>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</si>
  <si>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</si>
  <si>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</si>
  <si>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</si>
  <si>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</si>
  <si>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</si>
  <si>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</si>
  <si>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</si>
  <si>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</si>
  <si>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</si>
  <si>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</si>
  <si>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</si>
  <si>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</si>
  <si>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</si>
  <si>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</si>
  <si>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</si>
  <si>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</si>
  <si>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</si>
  <si>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</si>
  <si>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</si>
  <si>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</si>
  <si>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</si>
  <si>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</si>
  <si>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</si>
  <si>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</si>
  <si>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</si>
  <si>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</si>
  <si>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</si>
  <si>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</si>
  <si>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</si>
  <si>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</si>
  <si>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</si>
  <si>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</si>
  <si>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</si>
  <si>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</si>
  <si>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</si>
  <si>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</si>
  <si>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</si>
  <si>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</si>
  <si>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</si>
  <si>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</si>
  <si>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</si>
  <si>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</si>
  <si>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</si>
  <si>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</si>
  <si>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</si>
  <si>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</si>
  <si>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</si>
  <si>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</si>
  <si>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</si>
  <si>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</si>
  <si>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</si>
  <si>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</si>
  <si>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</si>
  <si>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</si>
  <si>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</si>
  <si>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</si>
  <si>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</si>
  <si>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</si>
  <si>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</si>
  <si>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</si>
  <si>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</si>
  <si>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</si>
  <si>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</si>
  <si>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</si>
  <si>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</si>
  <si>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</si>
  <si>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</si>
  <si>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</si>
  <si>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</si>
  <si>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</si>
  <si>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</si>
  <si>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</si>
  <si>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</si>
  <si>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</si>
  <si>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</si>
  <si>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</si>
  <si>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</si>
  <si>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</si>
  <si>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</si>
  <si>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</si>
  <si>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</si>
  <si>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</si>
  <si>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</si>
  <si>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</si>
  <si>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</si>
  <si>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</si>
  <si>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</si>
  <si>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</si>
  <si>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</si>
  <si>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</si>
  <si>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</si>
  <si>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</si>
  <si>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</si>
  <si>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</si>
  <si>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</si>
  <si>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</si>
  <si>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</si>
  <si>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</si>
  <si>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</si>
  <si>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</si>
  <si>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</si>
  <si>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</si>
  <si>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</si>
  <si>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</si>
  <si>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</si>
  <si>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</si>
  <si>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</si>
  <si>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</si>
  <si>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</si>
  <si>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</si>
  <si>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</si>
  <si>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</si>
  <si>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</si>
  <si>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</si>
  <si>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</si>
  <si>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</si>
  <si>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</si>
  <si>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</si>
  <si>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</si>
  <si>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</si>
  <si>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</si>
  <si>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</si>
  <si>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</si>
  <si>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</si>
  <si>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</si>
  <si>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</si>
  <si>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</si>
  <si>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</si>
  <si>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</si>
  <si>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</si>
  <si>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</si>
  <si>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</si>
  <si>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</si>
  <si>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</si>
  <si>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</si>
  <si>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</si>
  <si>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</si>
  <si>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</si>
  <si>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</si>
  <si>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</si>
  <si>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</si>
  <si>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</si>
  <si>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</si>
  <si>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</si>
  <si>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</si>
  <si>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</si>
  <si>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</si>
  <si>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</si>
  <si>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</si>
  <si>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</si>
  <si>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</si>
  <si>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</si>
  <si>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</si>
  <si>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</si>
  <si>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</si>
  <si>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</si>
  <si>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</si>
  <si>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</si>
  <si>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</si>
  <si>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</si>
  <si>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</si>
  <si>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</si>
  <si>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</si>
  <si>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</si>
  <si>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</si>
  <si>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</si>
  <si>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</si>
  <si>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</si>
  <si>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</si>
  <si>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</si>
  <si>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</si>
  <si>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</si>
  <si>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</si>
  <si>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</si>
  <si>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</si>
  <si>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</si>
  <si>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</si>
  <si>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</si>
  <si>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</si>
  <si>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</si>
  <si>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</si>
  <si>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</si>
  <si>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</si>
  <si>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</si>
  <si>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</si>
  <si>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</si>
  <si>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</si>
  <si>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</si>
  <si>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</si>
  <si>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</si>
  <si>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</si>
  <si>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</si>
  <si>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</si>
  <si>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</si>
  <si>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</si>
  <si>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</si>
  <si>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</si>
  <si>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</si>
  <si>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</si>
  <si>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</si>
  <si>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</si>
  <si>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</si>
  <si>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</si>
  <si>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</si>
  <si>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</si>
  <si>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</si>
  <si>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</si>
  <si>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</si>
  <si>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</si>
  <si>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</si>
  <si>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</si>
  <si>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</si>
  <si>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</si>
  <si>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</si>
  <si>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</si>
  <si>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</si>
  <si>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</si>
  <si>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</si>
  <si>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</si>
  <si>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</si>
  <si>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</si>
  <si>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</si>
  <si>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</si>
  <si>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</si>
  <si>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</si>
  <si>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</si>
  <si>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</si>
  <si>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</si>
  <si>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</si>
  <si>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</si>
  <si>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</si>
  <si>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</si>
  <si>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</si>
  <si>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</si>
  <si>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</si>
  <si>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</si>
  <si>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</si>
  <si>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</si>
  <si>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</si>
  <si>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</si>
  <si>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</si>
  <si>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</si>
  <si>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</si>
  <si>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</si>
  <si>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</si>
  <si>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</si>
  <si>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</si>
  <si>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</si>
  <si>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</si>
  <si>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</si>
  <si>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</si>
  <si>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</si>
  <si>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</si>
  <si>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</si>
  <si>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</si>
  <si>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</si>
  <si>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</si>
  <si>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</si>
  <si>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</si>
  <si>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</si>
  <si>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</si>
  <si>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</si>
  <si>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</si>
  <si>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</si>
  <si>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</si>
  <si>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</si>
  <si>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</si>
  <si>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</si>
  <si>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</si>
  <si>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</si>
  <si>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</si>
  <si>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</si>
  <si>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</si>
  <si>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</si>
  <si>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</si>
  <si>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</si>
  <si>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</si>
  <si>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</si>
  <si>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</si>
  <si>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</si>
  <si>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</si>
  <si>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</si>
  <si>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</si>
  <si>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</si>
  <si>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</si>
  <si>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</si>
  <si>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</si>
  <si>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</si>
  <si>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</si>
  <si>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</si>
  <si>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</si>
  <si>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</si>
  <si>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</si>
  <si>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</si>
  <si>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</si>
  <si>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</si>
  <si>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</si>
  <si>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</si>
  <si>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</si>
  <si>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</si>
  <si>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</si>
  <si>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</si>
  <si>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</si>
  <si>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</si>
  <si>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</si>
  <si>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</si>
  <si>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</si>
  <si>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</si>
  <si>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</si>
  <si>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</si>
  <si>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</si>
  <si>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</si>
  <si>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</si>
  <si>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</si>
  <si>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</si>
  <si>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</si>
  <si>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</si>
  <si>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</si>
  <si>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</si>
  <si>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</si>
  <si>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</si>
  <si>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</si>
  <si>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</si>
  <si>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</si>
  <si>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</si>
  <si>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</si>
  <si>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</si>
  <si>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</si>
  <si>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</si>
  <si>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</si>
  <si>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</si>
  <si>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</si>
  <si>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</si>
  <si>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</si>
  <si>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</si>
  <si>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</si>
  <si>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</si>
  <si>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</si>
  <si>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</si>
  <si>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</si>
  <si>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</si>
  <si>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</si>
  <si>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</si>
  <si>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</si>
  <si>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</si>
  <si>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</si>
  <si>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</si>
  <si>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</si>
  <si>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</si>
  <si>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</si>
  <si>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</si>
  <si>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</si>
  <si>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</si>
  <si>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</si>
  <si>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</si>
  <si>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</si>
  <si>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</si>
  <si>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</si>
  <si>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</si>
  <si>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</si>
  <si>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</si>
  <si>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</si>
  <si>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</si>
  <si>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</si>
  <si>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</si>
  <si>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</si>
  <si>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</si>
  <si>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</si>
  <si>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</si>
  <si>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</si>
  <si>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</si>
  <si>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</si>
  <si>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</si>
  <si>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</si>
  <si>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</si>
  <si>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</si>
  <si>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</si>
  <si>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</si>
  <si>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</si>
  <si>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</si>
  <si>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</si>
  <si>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</si>
  <si>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</si>
  <si>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</si>
  <si>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</si>
  <si>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</si>
  <si>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</si>
  <si>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</si>
  <si>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</si>
  <si>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</si>
  <si>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</si>
  <si>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</si>
  <si>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</si>
  <si>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</si>
  <si>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</si>
  <si>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</si>
  <si>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</si>
  <si>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</si>
  <si>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</si>
  <si>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</si>
  <si>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</si>
  <si>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</si>
  <si>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</si>
  <si>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</si>
  <si>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</si>
  <si>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</si>
  <si>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</si>
  <si>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</si>
  <si>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</si>
  <si>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</si>
  <si>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</si>
  <si>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</si>
  <si>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</si>
  <si>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</si>
  <si>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</si>
  <si>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</si>
  <si>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</si>
  <si>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</si>
  <si>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</si>
  <si>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</si>
  <si>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</si>
  <si>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</si>
  <si>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</si>
  <si>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</si>
  <si>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</si>
  <si>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</si>
  <si>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</si>
  <si>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</si>
  <si>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</si>
  <si>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</si>
  <si>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</si>
  <si>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</si>
  <si>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</si>
  <si>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</si>
  <si>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</si>
  <si>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</si>
  <si>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</si>
  <si>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</si>
  <si>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</si>
  <si>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</si>
  <si>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</si>
  <si>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</si>
  <si>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</si>
  <si>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</si>
  <si>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</si>
  <si>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</si>
  <si>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</si>
  <si>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</si>
  <si>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</si>
  <si>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</si>
  <si>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</si>
  <si>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</si>
  <si>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</si>
  <si>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</si>
  <si>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</si>
  <si>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</si>
  <si>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</si>
  <si>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</si>
  <si>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</si>
  <si>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</si>
  <si>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</si>
  <si>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</si>
  <si>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</si>
  <si>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</si>
  <si>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</si>
  <si>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</si>
  <si>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</si>
  <si>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</si>
  <si>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</si>
  <si>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</si>
  <si>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</si>
  <si>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</si>
  <si>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</si>
  <si>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</si>
  <si>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</si>
  <si>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</si>
  <si>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</si>
  <si>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</si>
  <si>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</si>
  <si>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</si>
  <si>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</si>
  <si>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</si>
  <si>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</si>
  <si>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</si>
  <si>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</si>
  <si>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</si>
  <si>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</si>
  <si>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</si>
  <si>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</si>
  <si>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</si>
  <si>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</si>
  <si>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</si>
  <si>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</si>
  <si>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</si>
  <si>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</si>
  <si>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</si>
  <si>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</si>
  <si>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</si>
  <si>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</si>
  <si>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</si>
  <si>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</si>
  <si>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</si>
  <si>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</si>
  <si>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</si>
  <si>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</si>
  <si>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</si>
  <si>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</si>
  <si>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</si>
  <si>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</si>
  <si>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</si>
  <si>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</si>
  <si>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</si>
  <si>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</si>
  <si>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</si>
  <si>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</si>
  <si>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</si>
  <si>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</si>
  <si>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</si>
  <si>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</si>
  <si>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</si>
  <si>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</si>
  <si>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</si>
  <si>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</si>
  <si>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</si>
  <si>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</si>
  <si>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</si>
  <si>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</si>
  <si>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</si>
  <si>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</si>
  <si>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</si>
  <si>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</si>
  <si>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</si>
  <si>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</si>
  <si>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</si>
  <si>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</si>
  <si>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</si>
  <si>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</si>
  <si>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</si>
  <si>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</si>
  <si>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</si>
  <si>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</si>
  <si>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</si>
  <si>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</si>
  <si>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</si>
  <si>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</si>
  <si>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</si>
  <si>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</si>
  <si>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</si>
  <si>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</si>
  <si>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</si>
  <si>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</si>
  <si>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</si>
  <si>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</si>
  <si>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</si>
  <si>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</si>
  <si>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</si>
  <si>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</si>
  <si>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</si>
  <si>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</si>
  <si>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</si>
  <si>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</si>
  <si>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</si>
  <si>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</si>
  <si>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</si>
  <si>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</si>
  <si>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</si>
  <si>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</si>
  <si>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</si>
  <si>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</si>
  <si>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</si>
  <si>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</si>
  <si>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</si>
  <si>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</si>
  <si>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</si>
  <si>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</si>
  <si>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</si>
  <si>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</si>
  <si>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</si>
  <si>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</si>
  <si>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</si>
  <si>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</si>
  <si>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</si>
  <si>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</si>
  <si>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</si>
  <si>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</si>
  <si>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</si>
  <si>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</si>
  <si>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</si>
  <si>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</si>
  <si>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</si>
  <si>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</si>
  <si>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</si>
  <si>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</si>
  <si>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</si>
  <si>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</si>
  <si>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</si>
  <si>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</si>
  <si>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</si>
  <si>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</si>
  <si>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</si>
  <si>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</si>
  <si>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</si>
  <si>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</si>
  <si>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</si>
  <si>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</si>
  <si>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</si>
  <si>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</si>
  <si>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</si>
  <si>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</si>
  <si>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</si>
  <si>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</si>
  <si>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</si>
  <si>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</si>
  <si>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</si>
  <si>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</si>
  <si>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</si>
  <si>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</si>
  <si>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</si>
  <si>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</si>
  <si>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</si>
  <si>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</si>
  <si>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</si>
  <si>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</si>
  <si>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</si>
  <si>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</si>
  <si>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</si>
  <si>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</si>
  <si>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</si>
  <si>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</si>
  <si>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</si>
  <si>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</si>
  <si>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</si>
  <si>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</si>
  <si>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</si>
  <si>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</si>
  <si>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</si>
  <si>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</si>
  <si>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</si>
  <si>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</si>
  <si>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</si>
  <si>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</si>
  <si>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</si>
  <si>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</si>
  <si>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</si>
  <si>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</si>
  <si>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</si>
  <si>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</si>
  <si>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</si>
  <si>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</si>
  <si>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</si>
  <si>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</si>
  <si>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</si>
  <si>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</si>
  <si>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</si>
  <si>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</si>
  <si>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</si>
  <si>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</si>
  <si>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</si>
  <si>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</si>
  <si>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</si>
  <si>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</si>
  <si>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</si>
  <si>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</si>
  <si>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</si>
  <si>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</si>
  <si>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</si>
  <si>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</si>
  <si>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</si>
  <si>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</si>
  <si>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</si>
  <si>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</si>
  <si>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</si>
  <si>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</si>
  <si>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</si>
  <si>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</si>
  <si>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</si>
  <si>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</si>
  <si>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</si>
  <si>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</si>
  <si>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</si>
  <si>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</si>
  <si>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</si>
  <si>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</si>
  <si>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</si>
  <si>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</si>
  <si>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</si>
  <si>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</si>
  <si>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</si>
  <si>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</si>
  <si>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</si>
  <si>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</si>
  <si>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</si>
  <si>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</si>
  <si>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</si>
  <si>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</si>
  <si>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</si>
  <si>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</si>
  <si>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</si>
  <si>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</si>
  <si>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</si>
  <si>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</si>
  <si>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</si>
  <si>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</si>
  <si>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</si>
  <si>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</si>
  <si>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</si>
  <si>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</si>
  <si>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</si>
  <si>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</si>
  <si>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</si>
  <si>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</si>
  <si>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</si>
  <si>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</si>
  <si>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</si>
  <si>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</si>
  <si>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</si>
  <si>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</si>
  <si>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</si>
  <si>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</si>
  <si>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</si>
  <si>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</si>
  <si>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</si>
  <si>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</si>
  <si>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</si>
  <si>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</si>
  <si>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</si>
  <si>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</si>
  <si>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</si>
  <si>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</si>
  <si>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</si>
  <si>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</si>
  <si>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</si>
  <si>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</si>
  <si>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</si>
  <si>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</si>
  <si>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</si>
  <si>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</si>
  <si>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</si>
  <si>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</si>
  <si>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</si>
  <si>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</si>
  <si>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</si>
  <si>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</si>
  <si>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</si>
  <si>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</si>
  <si>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</si>
  <si>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</si>
  <si>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</si>
  <si>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</si>
  <si>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</si>
  <si>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</si>
  <si>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</si>
  <si>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</si>
  <si>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</si>
  <si>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</si>
  <si>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</si>
  <si>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</si>
  <si>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</si>
  <si>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</si>
  <si>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</si>
  <si>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</si>
  <si>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</si>
  <si>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</si>
  <si>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</si>
  <si>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</si>
  <si>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</si>
  <si>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</si>
  <si>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</si>
  <si>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</si>
  <si>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</si>
  <si>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</si>
  <si>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</si>
  <si>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</si>
  <si>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</si>
  <si>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</si>
  <si>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</si>
  <si>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</si>
  <si>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</si>
  <si>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</si>
  <si>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</si>
  <si>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</si>
  <si>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</si>
  <si>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</si>
  <si>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</si>
  <si>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</si>
  <si>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</si>
  <si>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</si>
  <si>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</si>
  <si>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</si>
  <si>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</si>
  <si>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</si>
  <si>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</si>
  <si>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</si>
  <si>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</si>
  <si>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</si>
  <si>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</si>
  <si>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</si>
  <si>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</si>
  <si>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</si>
  <si>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</si>
  <si>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</si>
  <si>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</si>
  <si>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</si>
  <si>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</si>
  <si>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</si>
  <si>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</si>
  <si>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</si>
  <si>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</si>
  <si>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</si>
  <si>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</si>
  <si>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</si>
  <si>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</si>
  <si>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</si>
  <si>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</si>
  <si>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</si>
  <si>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</si>
  <si>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</si>
  <si>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</si>
  <si>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</si>
  <si>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</si>
  <si>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</si>
  <si>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</si>
  <si>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</si>
  <si>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</si>
  <si>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</si>
  <si>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</si>
  <si>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</si>
  <si>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</si>
  <si>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</si>
  <si>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</si>
  <si>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</si>
  <si>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</si>
  <si>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</si>
  <si>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</si>
  <si>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</si>
  <si>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</si>
  <si>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</si>
  <si>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</si>
  <si>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</si>
  <si>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</si>
  <si>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</si>
  <si>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</si>
  <si>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</si>
  <si>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</si>
  <si>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</si>
  <si>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</si>
  <si>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</si>
  <si>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</si>
  <si>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</si>
  <si>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</si>
  <si>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</si>
  <si>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</si>
  <si>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</si>
  <si>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</si>
  <si>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</si>
  <si>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</si>
  <si>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</si>
  <si>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</si>
  <si>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</si>
  <si>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</si>
  <si>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</si>
  <si>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</si>
  <si>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</si>
  <si>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</si>
  <si>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</si>
  <si>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</si>
  <si>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</si>
  <si>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</si>
  <si>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</si>
  <si>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</si>
  <si>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</si>
  <si>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</si>
  <si>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</si>
  <si>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</si>
  <si>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</si>
  <si>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</si>
  <si>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</si>
  <si>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</si>
  <si>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</si>
  <si>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</si>
  <si>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</si>
  <si>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</si>
  <si>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</si>
  <si>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</si>
  <si>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</si>
  <si>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</si>
  <si>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</si>
  <si>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</si>
  <si>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</si>
  <si>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</si>
  <si>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</si>
  <si>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</si>
  <si>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</si>
  <si>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</si>
  <si>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</si>
  <si>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</si>
  <si>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</si>
  <si>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</si>
  <si>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</si>
  <si>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</si>
  <si>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</si>
  <si>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</si>
  <si>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</si>
  <si>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</si>
  <si>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</si>
  <si>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</si>
  <si>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</si>
  <si>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</si>
  <si>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</si>
  <si>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</si>
  <si>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</si>
  <si>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</si>
  <si>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</si>
  <si>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</si>
  <si>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</si>
  <si>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</si>
  <si>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</si>
  <si>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</si>
  <si>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</si>
  <si>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</si>
  <si>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</si>
  <si>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</si>
  <si>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</si>
  <si>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</si>
  <si>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</si>
  <si>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</si>
  <si>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</si>
  <si>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</si>
  <si>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</si>
  <si>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</si>
  <si>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</si>
  <si>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</si>
  <si>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</si>
  <si>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</si>
  <si>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</si>
  <si>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</si>
  <si>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</si>
  <si>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</si>
  <si>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</si>
  <si>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</si>
  <si>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</si>
  <si>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</si>
  <si>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</si>
  <si>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</si>
  <si>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</si>
  <si>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</si>
  <si>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</si>
  <si>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</si>
  <si>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</si>
  <si>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</si>
  <si>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</si>
  <si>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</si>
  <si>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</si>
  <si>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</si>
  <si>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</si>
  <si>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</si>
  <si>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</si>
  <si>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</si>
  <si>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</si>
  <si>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</si>
  <si>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</si>
  <si>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</si>
  <si>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</si>
  <si>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</si>
  <si>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</si>
  <si>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</si>
  <si>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</si>
  <si>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</si>
  <si>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</si>
  <si>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</si>
  <si>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</si>
  <si>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</si>
  <si>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</si>
  <si>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</si>
  <si>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</si>
  <si>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</si>
  <si>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</si>
  <si>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</si>
  <si>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</si>
  <si>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</si>
  <si>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</si>
  <si>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</si>
  <si>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</si>
  <si>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</si>
  <si>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</si>
  <si>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</si>
  <si>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</si>
  <si>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</si>
  <si>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</si>
  <si>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</si>
  <si>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</si>
  <si>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</si>
  <si>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</si>
  <si>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</si>
  <si>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</si>
  <si>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</si>
  <si>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</si>
  <si>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</si>
  <si>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</si>
  <si>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</si>
  <si>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</si>
  <si>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</si>
  <si>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</si>
  <si>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</si>
  <si>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</si>
  <si>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</si>
  <si>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</si>
  <si>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</si>
  <si>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</si>
  <si>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</si>
  <si>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</si>
  <si>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</si>
  <si>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</si>
  <si>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</si>
  <si>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</si>
  <si>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</si>
  <si>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</si>
  <si>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</si>
  <si>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</si>
  <si>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</si>
  <si>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</si>
  <si>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</si>
  <si>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</si>
  <si>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</si>
  <si>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</si>
  <si>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</si>
  <si>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</si>
  <si>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</si>
  <si>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</si>
  <si>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</si>
  <si>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</si>
  <si>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</si>
  <si>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</si>
  <si>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</si>
  <si>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</si>
  <si>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</si>
  <si>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</si>
  <si>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</si>
  <si>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</si>
  <si>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</si>
  <si>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</si>
  <si>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</si>
  <si>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</si>
  <si>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</si>
  <si>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</si>
  <si>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</si>
  <si>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</si>
  <si>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</si>
  <si>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</si>
  <si>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</si>
  <si>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</si>
  <si>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</si>
  <si>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</si>
  <si>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</si>
  <si>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</si>
  <si>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</si>
  <si>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</si>
  <si>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</si>
  <si>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</si>
  <si>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</si>
  <si>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</si>
  <si>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</si>
  <si>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</si>
  <si>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</si>
  <si>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</si>
  <si>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</si>
  <si>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</si>
  <si>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</si>
  <si>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</si>
  <si>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</si>
  <si>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</si>
  <si>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</si>
  <si>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</si>
  <si>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</si>
  <si>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</si>
  <si>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</si>
  <si>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</si>
  <si>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</si>
  <si>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</si>
  <si>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</si>
  <si>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</si>
  <si>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</si>
  <si>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</si>
  <si>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</si>
  <si>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</si>
  <si>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</si>
  <si>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</si>
  <si>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</si>
  <si>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</si>
  <si>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</si>
  <si>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</si>
  <si>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</si>
  <si>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</si>
  <si>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</si>
  <si>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</si>
  <si>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</si>
  <si>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</si>
  <si>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</si>
  <si>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</si>
  <si>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</si>
  <si>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</si>
  <si>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</si>
  <si>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</si>
  <si>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</si>
  <si>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</si>
  <si>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</si>
  <si>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</si>
  <si>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</si>
  <si>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</si>
  <si>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</si>
  <si>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</si>
  <si>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</si>
  <si>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</si>
  <si>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</si>
  <si>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</si>
  <si>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</si>
  <si>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</si>
  <si>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</si>
  <si>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</si>
  <si>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</si>
  <si>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</si>
  <si>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</si>
  <si>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</si>
  <si>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</si>
  <si>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</si>
  <si>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</si>
  <si>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</si>
  <si>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</si>
  <si>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</si>
  <si>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</si>
  <si>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</si>
  <si>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</si>
  <si>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</si>
  <si>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</si>
  <si>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</si>
  <si>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</si>
  <si>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</si>
  <si>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</si>
  <si>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</si>
  <si>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</si>
  <si>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</si>
  <si>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</si>
  <si>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</si>
  <si>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</si>
  <si>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</si>
  <si>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</si>
  <si>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</si>
  <si>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</si>
  <si>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</si>
  <si>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</si>
  <si>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</si>
  <si>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</si>
  <si>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</si>
  <si>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</si>
  <si>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</si>
  <si>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</si>
  <si>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</si>
  <si>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</si>
  <si>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</si>
  <si>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</si>
  <si>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</si>
  <si>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</si>
  <si>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</si>
  <si>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</si>
  <si>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</si>
  <si>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</si>
  <si>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</si>
  <si>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</si>
  <si>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</si>
  <si>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</si>
  <si>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</si>
  <si>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</si>
  <si>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</si>
  <si>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</si>
  <si>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</si>
  <si>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</si>
  <si>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</si>
  <si>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</si>
  <si>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</si>
  <si>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</si>
  <si>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</si>
  <si>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</si>
  <si>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</si>
  <si>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</si>
  <si>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</si>
  <si>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</si>
  <si>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</si>
  <si>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</si>
  <si>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</si>
  <si>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</si>
  <si>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</si>
  <si>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</si>
  <si>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</si>
  <si>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</si>
  <si>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</si>
  <si>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</si>
  <si>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</si>
  <si>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</si>
  <si>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</si>
  <si>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</si>
  <si>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</si>
  <si>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</si>
  <si>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</si>
  <si>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</si>
  <si>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</si>
  <si>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</si>
  <si>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</si>
  <si>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</si>
  <si>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</si>
  <si>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</si>
  <si>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</si>
  <si>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</si>
  <si>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</si>
  <si>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</si>
  <si>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</si>
  <si>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</si>
  <si>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</si>
  <si>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</si>
  <si>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</si>
  <si>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</si>
  <si>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</si>
  <si>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</si>
  <si>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</si>
  <si>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</si>
  <si>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</si>
  <si>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</si>
  <si>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</si>
  <si>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</si>
  <si>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</si>
  <si>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</si>
  <si>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</si>
  <si>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</si>
  <si>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</si>
  <si>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</si>
  <si>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</si>
  <si>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</si>
  <si>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</si>
  <si>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</si>
  <si>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</si>
  <si>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</si>
  <si>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</si>
  <si>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</si>
  <si>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</si>
  <si>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</si>
  <si>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</si>
  <si>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</si>
  <si>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</si>
  <si>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</si>
  <si>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</si>
  <si>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</si>
  <si>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</si>
  <si>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</si>
  <si>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</si>
  <si>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</si>
  <si>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</si>
  <si>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</si>
  <si>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</si>
  <si>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</si>
  <si>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</si>
  <si>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</si>
  <si>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</si>
  <si>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</si>
  <si>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</si>
  <si>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</si>
  <si>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</si>
  <si>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</si>
  <si>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</si>
  <si>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</si>
  <si>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</si>
  <si>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</si>
  <si>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</si>
  <si>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</si>
  <si>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</si>
  <si>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</si>
  <si>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</si>
  <si>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</si>
  <si>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</si>
  <si>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</si>
  <si>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</si>
  <si>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</si>
  <si>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</si>
  <si>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</si>
  <si>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</si>
  <si>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</si>
  <si>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</si>
  <si>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</si>
  <si>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</si>
  <si>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</si>
  <si>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</si>
  <si>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</si>
  <si>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</si>
  <si>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</si>
  <si>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</si>
  <si>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</si>
  <si>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</si>
  <si>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</si>
  <si>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</si>
  <si>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</si>
  <si>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</si>
  <si>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</si>
  <si>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</si>
  <si>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</si>
  <si>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</si>
  <si>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</si>
  <si>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</si>
  <si>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</si>
  <si>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</si>
  <si>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</si>
  <si>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</si>
  <si>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</si>
  <si>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</si>
  <si>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</si>
  <si>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</si>
  <si>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</si>
  <si>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</si>
  <si>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</si>
  <si>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</si>
  <si>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</si>
  <si>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</si>
  <si>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</si>
  <si>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</si>
  <si>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</si>
  <si>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</si>
  <si>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</si>
  <si>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</si>
  <si>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</si>
  <si>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</si>
  <si>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</si>
  <si>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</si>
  <si>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</si>
  <si>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</si>
  <si>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</si>
  <si>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</si>
  <si>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</si>
  <si>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</si>
  <si>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</si>
  <si>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</si>
  <si>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</si>
  <si>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</si>
  <si>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</si>
  <si>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</si>
  <si>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</si>
  <si>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</si>
  <si>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</si>
  <si>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</si>
  <si>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</si>
  <si>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</si>
  <si>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</si>
  <si>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</si>
  <si>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</si>
  <si>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</si>
  <si>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</si>
  <si>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</si>
  <si>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</si>
  <si>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</si>
  <si>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</si>
  <si>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</si>
  <si>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</si>
  <si>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</si>
  <si>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</si>
  <si>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</si>
  <si>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</si>
  <si>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</si>
  <si>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</si>
  <si>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</si>
  <si>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</si>
  <si>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</si>
  <si>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</si>
  <si>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</si>
  <si>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</si>
  <si>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</si>
  <si>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</si>
  <si>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</si>
  <si>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</si>
  <si>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</si>
  <si>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</si>
  <si>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</si>
  <si>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</si>
  <si>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</si>
  <si>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</si>
  <si>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</si>
  <si>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</si>
  <si>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</si>
  <si>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</si>
  <si>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</si>
  <si>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</si>
  <si>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</si>
  <si>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</si>
  <si>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</si>
  <si>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</si>
  <si>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</si>
  <si>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</si>
  <si>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</si>
  <si>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</si>
  <si>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</si>
  <si>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</si>
  <si>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</si>
  <si>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</si>
  <si>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</si>
  <si>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</si>
  <si>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</si>
  <si>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</si>
  <si>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</si>
  <si>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</si>
  <si>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</si>
  <si>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</si>
  <si>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</si>
  <si>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</si>
  <si>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</si>
  <si>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</si>
  <si>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</si>
  <si>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</si>
  <si>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</si>
  <si>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</si>
  <si>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</si>
  <si>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</si>
  <si>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</si>
  <si>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</si>
  <si>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</si>
  <si>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</si>
  <si>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</si>
  <si>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</si>
  <si>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</si>
  <si>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</si>
  <si>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</si>
  <si>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</si>
  <si>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</si>
  <si>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</si>
  <si>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</si>
  <si>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</si>
  <si>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</si>
  <si>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</si>
  <si>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</si>
  <si>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</si>
  <si>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</si>
  <si>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</si>
  <si>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</si>
  <si>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</si>
  <si>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</si>
  <si>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</si>
  <si>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</si>
  <si>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</si>
  <si>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</si>
  <si>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</si>
  <si>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</si>
  <si>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</si>
  <si>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</si>
  <si>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</si>
  <si>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</si>
  <si>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</si>
  <si>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</si>
  <si>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</si>
  <si>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</si>
  <si>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</si>
  <si>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</si>
  <si>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</si>
  <si>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</si>
  <si>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</si>
  <si>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</si>
  <si>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</si>
  <si>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</si>
  <si>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</si>
  <si>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</si>
  <si>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</si>
  <si>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</si>
  <si>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</si>
  <si>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</si>
  <si>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</si>
  <si>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</si>
  <si>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</si>
  <si>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</si>
  <si>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</si>
  <si>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</si>
  <si>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</si>
  <si>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</si>
  <si>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</si>
  <si>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</si>
  <si>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</si>
  <si>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</si>
  <si>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</si>
  <si>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</si>
  <si>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</si>
  <si>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</si>
  <si>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</si>
  <si>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</si>
  <si>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</si>
  <si>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</si>
  <si>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</si>
  <si>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</si>
  <si>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</si>
  <si>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</si>
  <si>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</si>
  <si>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</si>
  <si>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</si>
  <si>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</si>
  <si>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</si>
  <si>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</si>
  <si>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</si>
  <si>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</si>
  <si>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</si>
  <si>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</si>
  <si>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</si>
  <si>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</si>
  <si>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</si>
  <si>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</si>
  <si>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</si>
  <si>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</si>
  <si>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</si>
  <si>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</si>
  <si>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</si>
  <si>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</si>
  <si>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</si>
  <si>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</si>
  <si>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</si>
  <si>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</si>
  <si>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</si>
  <si>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</si>
  <si>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</si>
  <si>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</si>
  <si>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</si>
  <si>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</si>
  <si>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</si>
  <si>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</si>
  <si>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</si>
  <si>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</si>
  <si>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</si>
  <si>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</si>
  <si>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</si>
  <si>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</si>
  <si>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</si>
  <si>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</si>
  <si>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</si>
  <si>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</si>
  <si>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</si>
  <si>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</si>
  <si>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</si>
  <si>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</si>
  <si>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</si>
  <si>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</si>
  <si>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</si>
  <si>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</si>
  <si>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</si>
  <si>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</si>
  <si>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</si>
  <si>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</si>
  <si>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</si>
  <si>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</si>
  <si>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</si>
  <si>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</si>
  <si>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</si>
  <si>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</si>
  <si>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</si>
  <si>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</si>
  <si>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</si>
  <si>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</si>
  <si>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</si>
  <si>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</si>
  <si>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</si>
  <si>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</si>
  <si>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</si>
  <si>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</si>
  <si>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</si>
  <si>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</si>
  <si>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</si>
  <si>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</si>
  <si>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</si>
  <si>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</si>
  <si>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</si>
  <si>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</si>
  <si>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</si>
  <si>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</si>
  <si>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</si>
  <si>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</si>
  <si>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</si>
  <si>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</si>
  <si>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</si>
  <si>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</si>
  <si>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</si>
  <si>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</si>
  <si>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</si>
  <si>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</si>
  <si>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</si>
  <si>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</si>
  <si>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</si>
  <si>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</si>
  <si>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</si>
  <si>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</si>
  <si>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</si>
  <si>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</si>
  <si>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</si>
  <si>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</si>
  <si>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</si>
  <si>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</si>
  <si>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</si>
  <si>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</si>
  <si>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</si>
  <si>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</si>
  <si>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</si>
  <si>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</si>
  <si>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</si>
  <si>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</si>
  <si>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</si>
  <si>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</si>
  <si>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</si>
  <si>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</si>
  <si>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</si>
  <si>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</si>
  <si>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</si>
  <si>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</si>
  <si>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</si>
  <si>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</si>
  <si>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</si>
  <si>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</si>
  <si>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</si>
  <si>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</si>
  <si>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</si>
  <si>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</si>
  <si>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</si>
  <si>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</si>
  <si>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</si>
  <si>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</si>
  <si>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</si>
  <si>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</si>
  <si>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</si>
  <si>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</si>
  <si>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</si>
  <si>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</si>
  <si>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</si>
  <si>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</si>
  <si>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</si>
  <si>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</si>
  <si>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</si>
  <si>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</si>
  <si>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</si>
  <si>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</si>
  <si>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</si>
  <si>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</si>
  <si>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</si>
  <si>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</si>
  <si>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</si>
  <si>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</si>
  <si>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</si>
  <si>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</si>
  <si>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</si>
  <si>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</si>
  <si>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</si>
  <si>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</si>
  <si>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</si>
  <si>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</si>
  <si>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</si>
  <si>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</si>
  <si>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</si>
  <si>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</si>
  <si>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</si>
  <si>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</si>
  <si>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</si>
  <si>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</si>
  <si>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</si>
  <si>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</si>
  <si>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</si>
  <si>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</si>
  <si>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</si>
  <si>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</si>
  <si>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</si>
  <si>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</si>
  <si>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</si>
  <si>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</si>
  <si>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</si>
  <si>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</si>
  <si>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</si>
  <si>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</si>
  <si>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</si>
  <si>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</si>
  <si>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</si>
  <si>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</si>
  <si>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</si>
  <si>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</si>
  <si>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</si>
  <si>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</si>
  <si>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</si>
  <si>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</si>
  <si>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</si>
  <si>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</si>
  <si>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</si>
  <si>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</si>
  <si>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</si>
  <si>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</si>
  <si>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</si>
  <si>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</si>
  <si>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</si>
  <si>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</si>
  <si>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</si>
  <si>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</si>
  <si>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</si>
  <si>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</si>
  <si>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</si>
  <si>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</si>
  <si>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</si>
  <si>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</si>
  <si>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</si>
  <si>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</si>
  <si>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</si>
  <si>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</si>
  <si>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</si>
  <si>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</si>
  <si>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</si>
  <si>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</si>
  <si>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</si>
  <si>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</si>
  <si>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</si>
  <si>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</si>
  <si>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</si>
  <si>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</si>
  <si>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</si>
  <si>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</si>
  <si>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</si>
  <si>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</si>
  <si>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</si>
  <si>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</si>
  <si>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</si>
  <si>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</si>
  <si>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</si>
  <si>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</si>
  <si>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</si>
  <si>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</si>
  <si>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</si>
  <si>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</si>
  <si>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</si>
  <si>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</si>
  <si>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</si>
  <si>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</si>
  <si>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</si>
  <si>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</si>
  <si>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</si>
  <si>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</si>
  <si>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</si>
  <si>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</si>
  <si>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</si>
  <si>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</si>
  <si>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</si>
  <si>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</si>
  <si>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</si>
  <si>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</si>
  <si>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</si>
  <si>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</si>
  <si>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</si>
  <si>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</si>
  <si>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</si>
  <si>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</si>
  <si>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</si>
  <si>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</si>
  <si>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</si>
  <si>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</si>
  <si>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</si>
  <si>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</si>
  <si>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</si>
  <si>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</si>
  <si>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</si>
  <si>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</si>
  <si>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</si>
  <si>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</si>
  <si>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</si>
  <si>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</si>
  <si>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</si>
  <si>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</si>
  <si>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</si>
  <si>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</si>
  <si>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</si>
  <si>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</si>
  <si>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</si>
  <si>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</si>
  <si>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</si>
  <si>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</si>
  <si>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</si>
  <si>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</si>
  <si>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</si>
  <si>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</si>
  <si>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</si>
  <si>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</si>
  <si>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</si>
  <si>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</si>
  <si>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</si>
  <si>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</si>
  <si>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</si>
  <si>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</si>
  <si>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</si>
  <si>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</si>
  <si>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</si>
  <si>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</si>
  <si>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</si>
  <si>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</si>
  <si>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</si>
  <si>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</si>
  <si>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</si>
  <si>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</si>
  <si>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</si>
  <si>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</si>
  <si>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</si>
  <si>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</si>
  <si>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</si>
  <si>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</si>
  <si>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</si>
  <si>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</si>
  <si>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</si>
  <si>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</si>
  <si>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</si>
  <si>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</si>
  <si>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</si>
  <si>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</si>
  <si>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</si>
  <si>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</si>
  <si>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</si>
  <si>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</si>
  <si>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</si>
  <si>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</si>
  <si>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</si>
  <si>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</si>
  <si>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</si>
  <si>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</si>
  <si>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</si>
  <si>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</si>
  <si>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</si>
  <si>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</si>
  <si>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</si>
  <si>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</si>
  <si>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</si>
  <si>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</si>
  <si>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</si>
  <si>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</si>
  <si>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</si>
  <si>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</si>
  <si>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</si>
  <si>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</si>
  <si>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</si>
  <si>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</si>
  <si>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</si>
  <si>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</si>
  <si>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</si>
  <si>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</si>
  <si>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</si>
  <si>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</si>
  <si>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</si>
  <si>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</si>
  <si>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</si>
  <si>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</si>
  <si>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</si>
  <si>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</si>
  <si>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</si>
  <si>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</si>
  <si>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</si>
  <si>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</si>
  <si>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</si>
  <si>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</si>
  <si>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</si>
  <si>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</si>
  <si>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</si>
  <si>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</si>
  <si>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</si>
  <si>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</si>
  <si>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</si>
  <si>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</si>
  <si>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</si>
  <si>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</si>
  <si>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</si>
  <si>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</si>
  <si>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</si>
  <si>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</si>
  <si>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</si>
  <si>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</si>
  <si>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</si>
  <si>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</si>
  <si>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</si>
  <si>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</si>
  <si>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</si>
  <si>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</si>
  <si>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</si>
  <si>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</si>
  <si>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</si>
  <si>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</si>
  <si>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</si>
  <si>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</si>
  <si>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</si>
  <si>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</si>
  <si>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</si>
  <si>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</si>
  <si>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</si>
  <si>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</si>
  <si>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</si>
  <si>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</si>
  <si>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</si>
  <si>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</si>
  <si>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</si>
  <si>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</si>
  <si>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</si>
  <si>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</si>
  <si>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</si>
  <si>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</si>
  <si>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</si>
  <si>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</si>
  <si>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</si>
  <si>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</si>
  <si>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</si>
  <si>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</si>
  <si>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</si>
  <si>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</si>
  <si>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</si>
  <si>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</si>
  <si>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</si>
  <si>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</si>
  <si>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</si>
  <si>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</si>
  <si>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</si>
  <si>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</si>
  <si>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</si>
  <si>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</si>
  <si>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</si>
  <si>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</si>
  <si>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</si>
  <si>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</si>
  <si>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</si>
  <si>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</si>
  <si>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</si>
  <si>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</si>
  <si>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</si>
  <si>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</si>
  <si>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</si>
  <si>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</si>
  <si>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</si>
  <si>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</si>
  <si>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</si>
  <si>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</si>
  <si>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</si>
  <si>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</si>
  <si>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</si>
  <si>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</si>
  <si>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</si>
  <si>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</si>
  <si>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</si>
  <si>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</si>
  <si>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</si>
  <si>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</si>
  <si>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</si>
  <si>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</si>
  <si>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</si>
  <si>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</si>
  <si>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</si>
  <si>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</si>
  <si>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</si>
  <si>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</si>
  <si>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</si>
  <si>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</si>
  <si>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</si>
  <si>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</si>
  <si>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</si>
  <si>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</si>
  <si>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</si>
  <si>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</si>
  <si>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</si>
  <si>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</si>
  <si>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</si>
  <si>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</si>
  <si>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</si>
  <si>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</si>
  <si>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</si>
  <si>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</si>
  <si>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</si>
  <si>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</si>
  <si>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</si>
  <si>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</si>
  <si>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</si>
  <si>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</si>
  <si>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</si>
  <si>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</si>
  <si>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</si>
  <si>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</si>
  <si>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</si>
  <si>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</si>
  <si>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</si>
  <si>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</si>
  <si>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</si>
  <si>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</si>
  <si>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</si>
  <si>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</si>
  <si>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</si>
  <si>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</si>
  <si>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</si>
  <si>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</si>
  <si>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</si>
  <si>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</si>
  <si>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</si>
  <si>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</si>
  <si>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</si>
  <si>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</si>
  <si>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</si>
  <si>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</si>
  <si>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</si>
  <si>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</si>
  <si>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</si>
  <si>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</si>
  <si>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</si>
  <si>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</si>
  <si>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</si>
  <si>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</si>
  <si>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</si>
  <si>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</si>
  <si>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</si>
  <si>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</si>
  <si>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</si>
  <si>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</si>
  <si>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</si>
  <si>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</si>
  <si>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</si>
  <si>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</si>
  <si>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</si>
  <si>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</si>
  <si>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</si>
  <si>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</si>
  <si>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</si>
  <si>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</si>
  <si>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</si>
  <si>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</si>
  <si>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</si>
  <si>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</si>
  <si>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</si>
  <si>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</si>
  <si>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</si>
  <si>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</si>
  <si>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</si>
  <si>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</si>
  <si>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</si>
  <si>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</si>
  <si>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</si>
  <si>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</si>
  <si>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</si>
  <si>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</si>
  <si>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</si>
  <si>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</si>
  <si>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</si>
  <si>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</si>
  <si>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</si>
  <si>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</si>
  <si>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</si>
  <si>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</si>
  <si>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</si>
  <si>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</si>
  <si>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</si>
  <si>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</si>
  <si>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</si>
  <si>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</si>
  <si>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</si>
  <si>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</si>
  <si>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</si>
  <si>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</si>
  <si>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</si>
  <si>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</si>
  <si>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</si>
  <si>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</si>
  <si>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</si>
  <si>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</si>
  <si>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</si>
  <si>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</si>
  <si>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</si>
  <si>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</si>
  <si>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</si>
  <si>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</si>
  <si>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</si>
  <si>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</si>
  <si>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</si>
  <si>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</si>
  <si>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</si>
  <si>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</si>
  <si>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</si>
  <si>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</si>
  <si>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</si>
  <si>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</si>
  <si>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</si>
  <si>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</si>
  <si>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</si>
  <si>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</si>
  <si>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</si>
  <si>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</si>
  <si>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</si>
  <si>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</si>
  <si>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</si>
  <si>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</si>
  <si>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</si>
  <si>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</si>
  <si>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</si>
  <si>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</si>
  <si>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</si>
  <si>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</si>
  <si>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</si>
  <si>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</si>
  <si>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</si>
  <si>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</si>
  <si>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</si>
  <si>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</si>
  <si>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</si>
  <si>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</si>
  <si>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</si>
  <si>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</si>
  <si>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</si>
  <si>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</si>
  <si>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</si>
  <si>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</si>
  <si>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</si>
  <si>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</si>
  <si>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</si>
  <si>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</si>
  <si>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</si>
  <si>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</si>
  <si>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</si>
  <si>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</si>
  <si>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</si>
  <si>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</si>
  <si>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</si>
  <si>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</si>
  <si>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</si>
  <si>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</si>
  <si>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</si>
  <si>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</si>
  <si>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</si>
  <si>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</si>
  <si>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</si>
  <si>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</si>
  <si>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</si>
  <si>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</si>
  <si>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</si>
  <si>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</si>
  <si>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</si>
  <si>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</si>
  <si>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</si>
  <si>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</si>
  <si>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</si>
  <si>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</si>
  <si>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</si>
  <si>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</si>
  <si>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</si>
  <si>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</si>
  <si>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</si>
  <si>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</si>
  <si>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</si>
  <si>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</si>
  <si>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</si>
  <si>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</si>
  <si>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</si>
  <si>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</si>
  <si>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</si>
  <si>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</si>
  <si>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</si>
  <si>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</si>
  <si>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</si>
  <si>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</si>
  <si>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</si>
  <si>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</si>
  <si>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</si>
  <si>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</si>
  <si>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</si>
  <si>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</si>
  <si>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</si>
  <si>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</si>
  <si>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</si>
  <si>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</si>
  <si>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</si>
  <si>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</si>
  <si>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</si>
  <si>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</si>
  <si>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</si>
  <si>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</si>
  <si>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</si>
  <si>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</si>
  <si>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</si>
  <si>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</si>
  <si>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</si>
  <si>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</si>
  <si>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</si>
  <si>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</si>
  <si>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</si>
  <si>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</si>
  <si>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</si>
  <si>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</si>
  <si>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</si>
  <si>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</si>
  <si>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</si>
  <si>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</si>
  <si>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</si>
  <si>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</si>
  <si>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</si>
  <si>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</si>
  <si>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</si>
  <si>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</si>
  <si>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</si>
  <si>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</si>
  <si>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</si>
  <si>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</si>
  <si>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</si>
  <si>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</si>
  <si>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</si>
  <si>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</si>
  <si>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</si>
  <si>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</si>
  <si>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</si>
  <si>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</si>
  <si>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</si>
  <si>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</si>
  <si>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</si>
  <si>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</si>
  <si>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</si>
  <si>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</si>
  <si>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</si>
  <si>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</si>
  <si>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</si>
  <si>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</si>
  <si>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</si>
  <si>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</si>
  <si>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</si>
  <si>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</si>
  <si>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</si>
  <si>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</si>
  <si>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</si>
  <si>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</si>
  <si>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</si>
  <si>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</si>
  <si>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</si>
  <si>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</si>
  <si>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</si>
  <si>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</si>
  <si>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</si>
  <si>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</si>
  <si>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</si>
  <si>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</si>
  <si>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</si>
  <si>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</si>
  <si>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</si>
  <si>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</si>
  <si>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</si>
  <si>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</si>
  <si>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</si>
  <si>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</si>
  <si>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</si>
  <si>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</si>
  <si>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</si>
  <si>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</si>
  <si>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</si>
  <si>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</si>
  <si>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</si>
  <si>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</si>
  <si>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</si>
  <si>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</si>
  <si>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</si>
  <si>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</si>
  <si>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</si>
  <si>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</si>
  <si>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</si>
  <si>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</si>
  <si>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</si>
  <si>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</si>
  <si>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</si>
  <si>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</si>
  <si>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</si>
  <si>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</si>
  <si>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</si>
  <si>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</si>
  <si>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</si>
  <si>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</si>
  <si>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</si>
  <si>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</si>
  <si>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</si>
  <si>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</si>
  <si>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</si>
  <si>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</si>
  <si>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</si>
  <si>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</si>
  <si>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</si>
  <si>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</si>
  <si>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</si>
  <si>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</si>
  <si>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</si>
  <si>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</si>
  <si>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</si>
  <si>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</si>
  <si>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</si>
  <si>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</si>
  <si>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</si>
  <si>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</si>
  <si>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</si>
  <si>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</si>
  <si>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</si>
  <si>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</si>
  <si>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</si>
  <si>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</si>
  <si>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</si>
  <si>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</si>
  <si>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</si>
  <si>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</si>
  <si>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</si>
  <si>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</si>
  <si>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</si>
  <si>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</si>
  <si>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</si>
  <si>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</si>
  <si>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</si>
  <si>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</si>
  <si>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</si>
  <si>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</si>
  <si>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</si>
  <si>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</si>
  <si>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</si>
  <si>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</si>
  <si>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</si>
  <si>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</si>
  <si>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</si>
  <si>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</si>
  <si>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</si>
  <si>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</si>
  <si>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</si>
  <si>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</si>
  <si>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</si>
  <si>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</si>
  <si>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</si>
  <si>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</si>
  <si>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</si>
  <si>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</si>
  <si>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</si>
  <si>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</si>
  <si>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</si>
  <si>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</si>
  <si>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</si>
  <si>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</si>
  <si>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</si>
  <si>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</si>
  <si>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</si>
  <si>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</si>
  <si>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</si>
  <si>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</si>
  <si>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</si>
  <si>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</si>
  <si>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</si>
  <si>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</si>
  <si>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</si>
  <si>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</si>
  <si>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</si>
  <si>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</si>
  <si>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</si>
  <si>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</si>
  <si>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</si>
  <si>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</si>
  <si>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</si>
  <si>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</si>
  <si>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</si>
  <si>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</si>
  <si>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</si>
  <si>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</si>
  <si>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</si>
  <si>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</si>
  <si>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</si>
  <si>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</si>
  <si>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</si>
  <si>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</si>
  <si>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</si>
  <si>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</si>
  <si>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</si>
  <si>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</si>
  <si>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</si>
  <si>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</si>
  <si>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</si>
  <si>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</si>
  <si>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</si>
  <si>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</si>
  <si>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</si>
  <si>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</si>
  <si>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</si>
  <si>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</si>
  <si>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</si>
  <si>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</si>
  <si>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</si>
  <si>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</si>
  <si>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</si>
  <si>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</si>
  <si>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</si>
  <si>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</si>
  <si>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</si>
  <si>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</si>
  <si>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</si>
  <si>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</si>
  <si>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</si>
  <si>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</si>
  <si>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</si>
  <si>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</si>
  <si>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</si>
  <si>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</si>
  <si>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</si>
  <si>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</si>
  <si>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</si>
  <si>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</si>
  <si>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</si>
  <si>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</si>
  <si>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</si>
  <si>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</si>
  <si>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</si>
  <si>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</si>
  <si>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</si>
  <si>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</si>
  <si>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</si>
  <si>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</si>
  <si>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</si>
  <si>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</si>
  <si>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</si>
  <si>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</si>
  <si>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</si>
  <si>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</si>
  <si>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</si>
  <si>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</si>
  <si>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</si>
  <si>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</si>
  <si>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</si>
  <si>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</si>
  <si>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</si>
  <si>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</si>
  <si>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</si>
  <si>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</si>
  <si>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</si>
  <si>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</si>
  <si>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</si>
  <si>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</si>
  <si>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</si>
  <si>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</si>
  <si>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</si>
  <si>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</si>
  <si>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</si>
  <si>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</si>
  <si>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</si>
  <si>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</si>
  <si>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</si>
  <si>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</si>
  <si>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</si>
  <si>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</si>
  <si>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</si>
  <si>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</si>
  <si>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</si>
  <si>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</si>
  <si>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</si>
  <si>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</si>
  <si>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</si>
  <si>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</si>
  <si>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</si>
  <si>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</si>
  <si>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</si>
  <si>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</si>
  <si>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</si>
  <si>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</si>
  <si>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</si>
  <si>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</si>
  <si>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</si>
  <si>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</si>
  <si>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</si>
  <si>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</si>
  <si>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</si>
  <si>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</si>
  <si>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</si>
  <si>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</si>
  <si>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</si>
  <si>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</si>
  <si>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</si>
  <si>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</si>
  <si>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</si>
  <si>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</si>
  <si>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</si>
  <si>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</si>
  <si>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</si>
  <si>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</si>
  <si>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</si>
  <si>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</si>
  <si>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</si>
  <si>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</si>
  <si>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</si>
  <si>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</si>
  <si>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</si>
  <si>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</si>
  <si>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</si>
  <si>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</si>
  <si>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</si>
  <si>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</si>
  <si>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</si>
  <si>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</si>
  <si>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</si>
  <si>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</si>
  <si>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</si>
  <si>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</si>
  <si>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</si>
  <si>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</si>
  <si>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</si>
  <si>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</si>
  <si>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</si>
  <si>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</si>
  <si>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</si>
  <si>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</si>
  <si>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</si>
  <si>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</si>
  <si>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</si>
  <si>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</si>
  <si>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</si>
  <si>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</si>
  <si>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</si>
  <si>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</si>
  <si>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</si>
  <si>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</si>
  <si>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</si>
  <si>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</si>
  <si>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</si>
  <si>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</si>
  <si>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</si>
  <si>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</si>
  <si>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</si>
  <si>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</si>
  <si>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</si>
  <si>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</si>
  <si>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</si>
  <si>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</si>
  <si>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</si>
  <si>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</si>
  <si>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</si>
  <si>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</si>
  <si>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</si>
  <si>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</si>
  <si>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</si>
  <si>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</si>
  <si>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</si>
  <si>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</si>
  <si>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</si>
  <si>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</si>
  <si>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</si>
  <si>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</si>
  <si>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</si>
  <si>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</si>
  <si>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</si>
  <si>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</si>
  <si>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</si>
  <si>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</si>
  <si>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</si>
  <si>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</si>
  <si>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</si>
  <si>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</si>
  <si>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</si>
  <si>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</si>
  <si>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</si>
  <si>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</si>
  <si>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</si>
  <si>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</si>
  <si>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</si>
  <si>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</si>
  <si>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</si>
  <si>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</si>
  <si>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</si>
  <si>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</si>
  <si>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</si>
  <si>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</si>
  <si>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</si>
  <si>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</si>
  <si>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</si>
  <si>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</si>
  <si>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</si>
  <si>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</si>
  <si>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</si>
  <si>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</si>
  <si>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</si>
  <si>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</si>
  <si>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</si>
  <si>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</si>
  <si>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</si>
  <si>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</si>
  <si>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</si>
  <si>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</si>
  <si>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</si>
  <si>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</si>
  <si>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</si>
  <si>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</si>
  <si>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</si>
  <si>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</si>
  <si>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</si>
  <si>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</si>
  <si>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</si>
  <si>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</si>
  <si>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</si>
  <si>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</si>
  <si>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</si>
  <si>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</si>
  <si>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</si>
  <si>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</si>
  <si>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</si>
  <si>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</si>
  <si>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</si>
  <si>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</si>
  <si>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</si>
  <si>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</si>
  <si>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</si>
  <si>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</si>
  <si>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</si>
  <si>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</si>
  <si>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</si>
  <si>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</si>
  <si>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</si>
  <si>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</si>
  <si>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</si>
  <si>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</si>
  <si>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</si>
  <si>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</si>
  <si>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</si>
  <si>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</si>
  <si>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</si>
  <si>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</si>
  <si>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</si>
  <si>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</si>
  <si>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</si>
  <si>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</si>
  <si>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</si>
  <si>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</si>
  <si>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</si>
  <si>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</si>
  <si>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</si>
  <si>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</si>
  <si>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</si>
  <si>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</si>
  <si>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</si>
  <si>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</si>
  <si>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</si>
  <si>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</si>
  <si>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</si>
  <si>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</si>
  <si>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</si>
  <si>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</si>
  <si>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</si>
  <si>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</si>
  <si>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</si>
  <si>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</si>
  <si>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</si>
  <si>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</si>
  <si>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</si>
  <si>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</si>
  <si>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</si>
  <si>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</si>
  <si>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</si>
  <si>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</si>
  <si>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</si>
  <si>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</si>
  <si>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</si>
  <si>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</si>
  <si>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</si>
  <si>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</si>
  <si>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</si>
  <si>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</si>
  <si>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</si>
  <si>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</si>
  <si>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</si>
  <si>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</si>
  <si>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</si>
  <si>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</si>
  <si>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</si>
  <si>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</si>
  <si>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</si>
  <si>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</si>
  <si>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</si>
  <si>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</si>
  <si>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</si>
  <si>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</si>
  <si>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</si>
  <si>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</si>
  <si>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</si>
  <si>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</si>
  <si>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</si>
  <si>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</si>
  <si>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</si>
  <si>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</si>
  <si>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</si>
  <si>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</si>
  <si>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</si>
  <si>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</si>
  <si>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</si>
  <si>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</si>
  <si>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</si>
  <si>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</si>
  <si>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</si>
  <si>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</si>
  <si>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</si>
  <si>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</si>
  <si>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</si>
  <si>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</si>
  <si>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</si>
  <si>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</si>
  <si>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</si>
  <si>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</si>
  <si>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</si>
  <si>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</si>
  <si>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</si>
  <si>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</si>
  <si>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</si>
  <si>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</si>
  <si>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</si>
  <si>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</si>
  <si>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</si>
  <si>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</si>
  <si>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</si>
  <si>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</si>
  <si>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</si>
  <si>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</si>
  <si>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</si>
  <si>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</si>
  <si>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</si>
  <si>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</si>
  <si>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</si>
  <si>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</si>
  <si>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</si>
  <si>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</si>
  <si>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</si>
  <si>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</si>
  <si>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</si>
  <si>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</si>
  <si>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</si>
  <si>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</si>
  <si>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</si>
  <si>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</si>
  <si>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</si>
  <si>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</si>
  <si>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</si>
  <si>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</si>
  <si>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</si>
  <si>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</si>
  <si>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</si>
  <si>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</si>
  <si>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</si>
  <si>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</si>
  <si>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</si>
  <si>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</si>
  <si>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</si>
  <si>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</si>
  <si>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</si>
  <si>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</si>
  <si>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</si>
  <si>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</si>
  <si>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</si>
  <si>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</si>
  <si>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</si>
  <si>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</si>
  <si>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</si>
  <si>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</si>
  <si>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</si>
  <si>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</si>
  <si>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</si>
  <si>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</si>
  <si>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</si>
  <si>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</si>
  <si>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</si>
  <si>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</si>
  <si>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</si>
  <si>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</si>
  <si>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</si>
  <si>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</si>
  <si>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</si>
  <si>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</si>
  <si>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</si>
  <si>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</si>
  <si>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</si>
  <si>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</si>
  <si>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</si>
  <si>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</si>
  <si>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</si>
  <si>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</si>
  <si>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</si>
  <si>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</si>
  <si>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</si>
  <si>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</si>
  <si>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</si>
  <si>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</si>
  <si>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</si>
  <si>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</si>
  <si>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</si>
  <si>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</si>
  <si>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</si>
  <si>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</si>
  <si>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</si>
  <si>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</si>
  <si>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</si>
  <si>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</si>
  <si>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</si>
  <si>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</si>
  <si>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</si>
  <si>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</si>
  <si>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</si>
  <si>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</si>
  <si>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</si>
  <si>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</si>
  <si>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</si>
  <si>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</si>
  <si>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</si>
  <si>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</si>
  <si>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</si>
  <si>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</si>
  <si>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</si>
  <si>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</si>
  <si>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</si>
  <si>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</si>
  <si>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</si>
  <si>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</si>
  <si>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</si>
  <si>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</si>
  <si>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</si>
  <si>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</si>
  <si>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</si>
  <si>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</si>
  <si>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</si>
  <si>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</si>
  <si>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</si>
  <si>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</si>
  <si>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</si>
  <si>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</si>
  <si>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</si>
  <si>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</si>
  <si>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</si>
  <si>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</si>
  <si>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</si>
  <si>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</si>
  <si>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</si>
  <si>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</si>
  <si>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</si>
  <si>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</si>
  <si>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</si>
  <si>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</si>
  <si>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</si>
  <si>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</si>
  <si>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</si>
  <si>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</si>
  <si>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</si>
  <si>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</si>
  <si>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</si>
  <si>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</si>
  <si>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</si>
  <si>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</si>
  <si>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</si>
  <si>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</si>
  <si>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</si>
  <si>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</si>
  <si>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</si>
  <si>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</si>
  <si>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</si>
  <si>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</si>
  <si>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</si>
  <si>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</si>
  <si>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</si>
  <si>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</si>
  <si>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</si>
  <si>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</si>
  <si>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</si>
  <si>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</si>
  <si>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</si>
  <si>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</si>
  <si>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</si>
  <si>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</si>
  <si>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</si>
  <si>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</si>
  <si>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</si>
  <si>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</si>
  <si>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</si>
  <si>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</si>
  <si>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</si>
  <si>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</si>
  <si>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</si>
  <si>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</si>
  <si>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</si>
  <si>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</si>
  <si>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</si>
  <si>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</si>
  <si>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</si>
  <si>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</si>
  <si>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</si>
  <si>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</si>
  <si>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</si>
  <si>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</si>
  <si>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</si>
  <si>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</si>
  <si>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</si>
  <si>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</si>
  <si>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</si>
  <si>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</si>
  <si>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</si>
  <si>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</si>
  <si>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</si>
  <si>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</si>
  <si>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</si>
  <si>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</si>
  <si>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</si>
  <si>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</si>
  <si>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</si>
  <si>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</si>
  <si>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</si>
  <si>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</si>
  <si>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</si>
  <si>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</si>
  <si>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</si>
  <si>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</si>
  <si>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</si>
  <si>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</si>
  <si>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</si>
  <si>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</si>
  <si>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</si>
  <si>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</si>
  <si>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</si>
  <si>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</si>
  <si>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</si>
  <si>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</si>
  <si>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</si>
  <si>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</si>
  <si>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</si>
  <si>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</si>
  <si>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</si>
  <si>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</si>
  <si>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</si>
  <si>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</si>
  <si>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</si>
  <si>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</si>
  <si>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</si>
  <si>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</si>
  <si>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</si>
  <si>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</si>
  <si>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</si>
  <si>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</si>
  <si>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</si>
  <si>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</si>
  <si>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</si>
  <si>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</si>
  <si>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</si>
  <si>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</si>
  <si>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</si>
  <si>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</si>
  <si>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</si>
  <si>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</si>
  <si>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</si>
  <si>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</si>
  <si>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</si>
  <si>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</si>
  <si>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</si>
  <si>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</si>
  <si>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</si>
  <si>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</si>
  <si>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</si>
  <si>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</si>
  <si>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</si>
  <si>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</si>
  <si>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</si>
  <si>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</si>
  <si>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</si>
  <si>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</si>
  <si>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</si>
  <si>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</si>
  <si>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</si>
  <si>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</si>
  <si>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</si>
  <si>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</si>
  <si>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</si>
  <si>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</si>
  <si>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</si>
  <si>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</si>
  <si>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</si>
  <si>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</si>
  <si>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</si>
  <si>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</si>
  <si>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</si>
  <si>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</si>
  <si>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</si>
  <si>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</si>
  <si>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</si>
  <si>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</si>
  <si>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</si>
  <si>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</si>
  <si>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</si>
  <si>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</si>
  <si>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</si>
  <si>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</si>
  <si>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</si>
  <si>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</si>
  <si>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</si>
  <si>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</si>
  <si>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</si>
  <si>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</si>
  <si>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</si>
  <si>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</si>
  <si>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</si>
  <si>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</si>
  <si>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</si>
  <si>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</si>
  <si>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</si>
  <si>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</si>
  <si>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</si>
  <si>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</si>
  <si>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</si>
  <si>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</si>
  <si>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</si>
  <si>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</si>
  <si>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</si>
  <si>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</si>
  <si>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</si>
  <si>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</si>
  <si>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</si>
  <si>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</si>
  <si>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</si>
  <si>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</si>
  <si>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</si>
  <si>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</si>
  <si>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</si>
  <si>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</si>
  <si>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</si>
  <si>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</si>
  <si>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</si>
  <si>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</si>
  <si>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</si>
  <si>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</si>
  <si>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</si>
  <si>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</si>
  <si>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</si>
  <si>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</si>
  <si>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</si>
  <si>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</si>
  <si>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</si>
  <si>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</si>
  <si>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</si>
  <si>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</si>
  <si>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</si>
  <si>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</si>
  <si>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</si>
  <si>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</si>
  <si>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</si>
  <si>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</si>
  <si>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</si>
  <si>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</si>
  <si>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</si>
  <si>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</si>
  <si>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</si>
  <si>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</si>
  <si>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</si>
  <si>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</si>
  <si>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</si>
  <si>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</si>
  <si>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</si>
  <si>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</si>
  <si>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</si>
  <si>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</si>
  <si>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</si>
  <si>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</si>
  <si>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</si>
  <si>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</si>
  <si>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</si>
  <si>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</si>
  <si>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</si>
  <si>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</si>
  <si>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</si>
  <si>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</si>
  <si>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</si>
  <si>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</si>
  <si>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</si>
  <si>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</si>
  <si>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</si>
  <si>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</si>
  <si>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</si>
  <si>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</si>
  <si>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</si>
  <si>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</si>
  <si>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</si>
  <si>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</si>
  <si>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</si>
  <si>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</si>
  <si>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</si>
  <si>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</si>
  <si>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</si>
  <si>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</si>
  <si>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</si>
  <si>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</si>
  <si>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</si>
  <si>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</si>
  <si>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</si>
  <si>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</si>
  <si>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</si>
  <si>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</si>
  <si>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</si>
  <si>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</si>
  <si>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</si>
  <si>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</si>
  <si>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</si>
  <si>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</si>
  <si>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</si>
  <si>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</si>
  <si>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</si>
  <si>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</si>
  <si>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</si>
  <si>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</si>
  <si>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</si>
  <si>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</si>
  <si>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</si>
  <si>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</si>
  <si>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</si>
  <si>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</si>
  <si>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</si>
  <si>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</si>
  <si>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</si>
  <si>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</si>
  <si>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</si>
  <si>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</si>
  <si>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</si>
  <si>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</si>
  <si>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</si>
  <si>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</si>
  <si>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</si>
  <si>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</si>
  <si>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</si>
  <si>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</si>
  <si>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</si>
  <si>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</si>
  <si>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</si>
  <si>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</si>
  <si>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</si>
  <si>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</si>
  <si>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</si>
  <si>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</si>
  <si>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</si>
  <si>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</si>
  <si>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</si>
  <si>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</si>
  <si>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</si>
  <si>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</si>
  <si>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</si>
  <si>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</si>
  <si>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</si>
  <si>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</si>
  <si>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</si>
  <si>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</si>
  <si>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</si>
  <si>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</si>
  <si>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</si>
  <si>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</si>
  <si>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</si>
  <si>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</si>
  <si>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</si>
  <si>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</si>
  <si>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</si>
  <si>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</si>
  <si>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</si>
  <si>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</si>
  <si>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</si>
  <si>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</si>
  <si>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</si>
  <si>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</si>
  <si>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</si>
  <si>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</si>
  <si>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</si>
  <si>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</si>
  <si>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</si>
  <si>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</si>
  <si>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</si>
  <si>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</si>
  <si>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</si>
  <si>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</si>
  <si>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</si>
  <si>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</si>
  <si>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</si>
  <si>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</si>
  <si>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</si>
  <si>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</si>
  <si>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</si>
  <si>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</si>
  <si>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</si>
  <si>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</si>
  <si>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</si>
  <si>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</si>
  <si>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</si>
  <si>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</si>
  <si>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</si>
  <si>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</si>
  <si>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</si>
  <si>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</si>
  <si>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</si>
  <si>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</si>
  <si>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</si>
  <si>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</si>
  <si>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</si>
  <si>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</si>
  <si>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</si>
  <si>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</si>
  <si>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</si>
  <si>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</si>
  <si>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</si>
  <si>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</si>
  <si>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</si>
  <si>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</si>
  <si>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</si>
  <si>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</si>
  <si>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</si>
  <si>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</si>
  <si>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</si>
  <si>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</si>
  <si>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</si>
  <si>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</si>
  <si>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</si>
  <si>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</si>
  <si>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</si>
  <si>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</si>
  <si>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</si>
  <si>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</si>
  <si>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</si>
  <si>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</si>
  <si>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</si>
  <si>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</si>
  <si>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</si>
  <si>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</si>
  <si>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</si>
  <si>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</si>
  <si>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</si>
  <si>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</si>
  <si>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</si>
  <si>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</si>
  <si>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</si>
  <si>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</si>
  <si>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</si>
  <si>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</si>
  <si>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</si>
  <si>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</si>
  <si>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</si>
  <si>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</si>
  <si>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</si>
  <si>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</si>
  <si>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</si>
  <si>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</si>
  <si>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</si>
  <si>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</si>
  <si>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</si>
  <si>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</si>
  <si>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</si>
  <si>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</si>
  <si>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</si>
  <si>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</si>
  <si>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</si>
  <si>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</si>
  <si>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</si>
  <si>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</si>
  <si>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</si>
  <si>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</si>
  <si>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</si>
  <si>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</si>
  <si>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</si>
  <si>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</si>
  <si>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</si>
  <si>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</si>
  <si>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</si>
  <si>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</si>
  <si>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</si>
  <si>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</si>
  <si>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</si>
  <si>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</si>
  <si>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</si>
  <si>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</si>
  <si>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</si>
  <si>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</si>
  <si>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</si>
  <si>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</si>
  <si>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</si>
  <si>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</si>
  <si>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</si>
  <si>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</si>
  <si>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</si>
  <si>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</si>
  <si>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</si>
  <si>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</si>
  <si>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</si>
  <si>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</si>
  <si>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</si>
  <si>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</si>
  <si>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</si>
  <si>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</si>
  <si>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</si>
  <si>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</si>
  <si>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</si>
  <si>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</si>
  <si>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</si>
  <si>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</si>
  <si>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</si>
  <si>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</si>
  <si>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</si>
  <si>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</si>
  <si>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</si>
  <si>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</si>
  <si>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</si>
  <si>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</si>
  <si>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</si>
  <si>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</si>
  <si>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</si>
  <si>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</si>
  <si>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</si>
  <si>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</si>
  <si>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</si>
  <si>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</si>
  <si>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</si>
  <si>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</si>
  <si>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</si>
  <si>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</si>
  <si>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</si>
  <si>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</si>
  <si>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</si>
  <si>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</si>
  <si>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</si>
  <si>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</si>
  <si>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</si>
  <si>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</si>
  <si>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</si>
  <si>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</si>
  <si>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</si>
  <si>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</si>
  <si>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</si>
  <si>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</si>
  <si>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</si>
  <si>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</si>
  <si>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</si>
  <si>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</si>
  <si>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</si>
  <si>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</si>
  <si>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</si>
  <si>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</si>
  <si>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</si>
  <si>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</si>
  <si>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</si>
  <si>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</si>
  <si>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</si>
  <si>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</si>
  <si>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</si>
  <si>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</si>
  <si>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</si>
  <si>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</si>
  <si>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</si>
  <si>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</si>
  <si>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</si>
  <si>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</si>
  <si>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</si>
  <si>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</si>
  <si>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</si>
  <si>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</si>
  <si>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</si>
  <si>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</si>
  <si>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</si>
  <si>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</si>
  <si>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</si>
  <si>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</si>
  <si>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</si>
  <si>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</si>
  <si>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</si>
  <si>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</si>
  <si>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</si>
  <si>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</si>
  <si>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</si>
  <si>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</si>
  <si>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</si>
  <si>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</si>
  <si>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</si>
  <si>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</si>
  <si>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</si>
  <si>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</si>
  <si>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</si>
  <si>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</si>
  <si>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</si>
  <si>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</si>
  <si>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</si>
  <si>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</si>
  <si>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</si>
  <si>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</si>
  <si>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</si>
  <si>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</si>
  <si>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</si>
  <si>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</si>
  <si>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</si>
  <si>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</si>
  <si>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</si>
  <si>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</si>
  <si>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</si>
  <si>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</si>
  <si>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</si>
  <si>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</si>
  <si>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</si>
  <si>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</si>
  <si>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</si>
  <si>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</si>
  <si>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</si>
  <si>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</si>
  <si>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</si>
  <si>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</si>
  <si>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</si>
  <si>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</si>
  <si>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</si>
  <si>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</si>
  <si>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</si>
  <si>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</si>
  <si>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</si>
  <si>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</si>
  <si>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</si>
  <si>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</si>
  <si>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</si>
  <si>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</si>
  <si>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</si>
  <si>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</si>
  <si>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</si>
  <si>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</si>
  <si>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</si>
  <si>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</si>
  <si>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</si>
  <si>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</si>
  <si>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</si>
  <si>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</si>
  <si>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</si>
  <si>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</si>
  <si>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</si>
  <si>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</si>
  <si>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</si>
  <si>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</si>
  <si>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</si>
  <si>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</si>
  <si>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</si>
  <si>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</si>
  <si>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</si>
  <si>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</si>
  <si>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</si>
  <si>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</si>
  <si>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</si>
  <si>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</si>
  <si>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</si>
  <si>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</si>
  <si>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</si>
  <si>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</si>
  <si>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</si>
  <si>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</si>
  <si>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</si>
  <si>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</si>
  <si>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</si>
  <si>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</si>
  <si>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</si>
  <si>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</si>
  <si>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</si>
  <si>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</si>
  <si>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</si>
  <si>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</si>
  <si>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</si>
  <si>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</si>
  <si>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</si>
  <si>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</si>
  <si>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</si>
  <si>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</si>
  <si>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</si>
  <si>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</si>
  <si>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</si>
  <si>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</si>
  <si>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</si>
  <si>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</si>
  <si>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</si>
  <si>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</si>
  <si>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</si>
  <si>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</si>
  <si>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</si>
  <si>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</si>
  <si>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</si>
  <si>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</si>
  <si>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</si>
  <si>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</si>
  <si>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</si>
  <si>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</si>
  <si>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</si>
  <si>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</si>
  <si>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</si>
  <si>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</si>
  <si>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</si>
  <si>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</si>
  <si>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</si>
  <si>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</si>
  <si>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</si>
  <si>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</si>
  <si>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</si>
  <si>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</si>
  <si>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</si>
  <si>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</si>
  <si>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</si>
  <si>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</si>
  <si>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</si>
  <si>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</si>
  <si>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</si>
  <si>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</si>
  <si>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</si>
  <si>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</si>
  <si>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</si>
  <si>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</si>
  <si>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</si>
  <si>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</si>
  <si>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</si>
  <si>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</si>
  <si>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</si>
  <si>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</si>
  <si>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</si>
  <si>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</si>
  <si>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</si>
  <si>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</si>
  <si>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</si>
  <si>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</si>
  <si>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</si>
  <si>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</si>
  <si>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</si>
  <si>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</si>
  <si>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</si>
  <si>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</si>
  <si>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</si>
  <si>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</si>
  <si>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</si>
  <si>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</si>
  <si>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</si>
  <si>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</si>
  <si>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</si>
  <si>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</si>
  <si>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</si>
  <si>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</si>
  <si>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</si>
  <si>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</si>
  <si>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</si>
  <si>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</si>
  <si>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</si>
  <si>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</si>
  <si>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</si>
  <si>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</si>
  <si>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</si>
  <si>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</si>
  <si>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</si>
  <si>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</si>
  <si>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</si>
  <si>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</si>
  <si>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</si>
  <si>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</si>
  <si>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</si>
  <si>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</si>
  <si>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</si>
  <si>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</si>
  <si>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</si>
  <si>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</si>
  <si>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</si>
  <si>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</si>
  <si>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</si>
  <si>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</si>
  <si>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</si>
  <si>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</si>
  <si>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</si>
  <si>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</si>
  <si>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</si>
  <si>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</si>
  <si>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</si>
  <si>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</si>
  <si>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</si>
  <si>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</si>
  <si>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</si>
  <si>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</si>
  <si>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</si>
  <si>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</si>
  <si>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</si>
  <si>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</si>
  <si>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</si>
  <si>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</si>
  <si>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</si>
  <si>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</si>
  <si>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</si>
  <si>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</si>
  <si>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</si>
  <si>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</si>
  <si>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</si>
  <si>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</si>
  <si>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</si>
  <si>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</si>
  <si>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</si>
  <si>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</si>
  <si>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</si>
  <si>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</si>
  <si>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</si>
  <si>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</si>
  <si>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</si>
  <si>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</si>
  <si>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</si>
  <si>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</si>
  <si>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</si>
  <si>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</si>
  <si>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</si>
  <si>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</si>
  <si>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</si>
  <si>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</si>
  <si>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</si>
  <si>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</si>
  <si>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</si>
  <si>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</si>
  <si>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</si>
  <si>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</si>
  <si>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</si>
  <si>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</si>
  <si>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</si>
  <si>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</si>
  <si>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</si>
  <si>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</si>
  <si>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</si>
  <si>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</si>
  <si>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</si>
  <si>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</si>
  <si>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</si>
  <si>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</si>
  <si>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</si>
  <si>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</si>
  <si>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</si>
  <si>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</si>
  <si>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</si>
  <si>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</si>
  <si>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</si>
  <si>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</si>
  <si>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</si>
  <si>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</si>
  <si>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</si>
  <si>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</si>
  <si>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</si>
  <si>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</si>
  <si>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</si>
  <si>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</si>
  <si>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</si>
  <si>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</si>
  <si>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</si>
  <si>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</si>
  <si>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</si>
  <si>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</si>
  <si>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</si>
  <si>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</si>
  <si>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</si>
  <si>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</si>
  <si>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</si>
  <si>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</si>
  <si>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</si>
  <si>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</si>
  <si>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</si>
  <si>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</si>
  <si>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</si>
  <si>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</si>
  <si>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</si>
  <si>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</si>
  <si>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</si>
  <si>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</si>
  <si>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</si>
  <si>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</si>
  <si>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</si>
  <si>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</si>
  <si>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</si>
  <si>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</si>
  <si>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</si>
  <si>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</si>
  <si>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</si>
  <si>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</si>
  <si>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</si>
  <si>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</si>
  <si>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</si>
  <si>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</si>
  <si>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</si>
  <si>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</si>
  <si>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</si>
  <si>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</si>
  <si>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</si>
  <si>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</si>
  <si>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</si>
  <si>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</si>
  <si>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</si>
  <si>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</si>
  <si>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</si>
  <si>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</si>
  <si>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</si>
  <si>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</si>
  <si>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</si>
  <si>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</si>
  <si>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</si>
  <si>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</si>
  <si>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</si>
  <si>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</si>
  <si>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</si>
  <si>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</si>
  <si>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</si>
  <si>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</si>
  <si>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</si>
  <si>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</si>
  <si>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</si>
  <si>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</si>
  <si>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</si>
  <si>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</si>
  <si>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</si>
  <si>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</si>
  <si>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</si>
  <si>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</si>
  <si>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</si>
  <si>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</si>
  <si>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</si>
  <si>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</si>
  <si>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</si>
  <si>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</si>
  <si>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</si>
  <si>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</si>
  <si>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</si>
  <si>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</si>
  <si>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</si>
  <si>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</si>
  <si>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</si>
  <si>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</si>
  <si>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</si>
  <si>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</si>
  <si>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</si>
  <si>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</si>
  <si>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</si>
  <si>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</si>
  <si>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</si>
  <si>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</si>
  <si>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</si>
  <si>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</si>
  <si>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</si>
  <si>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</si>
  <si>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</si>
  <si>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</si>
  <si>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</si>
  <si>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</si>
  <si>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</si>
  <si>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</si>
  <si>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</si>
  <si>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</si>
  <si>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</si>
  <si>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</si>
  <si>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</si>
  <si>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</si>
  <si>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</si>
  <si>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</si>
  <si>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</si>
  <si>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</si>
  <si>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</si>
  <si>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</si>
  <si>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</si>
  <si>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</si>
  <si>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</si>
  <si>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</si>
  <si>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</si>
  <si>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</si>
  <si>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</si>
  <si>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</si>
  <si>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</si>
  <si>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</si>
  <si>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</si>
  <si>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</si>
  <si>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</si>
  <si>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</si>
  <si>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</si>
  <si>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</si>
  <si>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</si>
  <si>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</si>
  <si>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</si>
  <si>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</si>
  <si>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</si>
  <si>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</si>
  <si>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</si>
  <si>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</si>
  <si>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</si>
  <si>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</si>
  <si>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</si>
  <si>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</si>
  <si>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</si>
  <si>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</si>
  <si>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</si>
  <si>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</si>
  <si>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</si>
  <si>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</si>
  <si>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</si>
  <si>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</si>
  <si>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</si>
  <si>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</si>
  <si>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</si>
  <si>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</si>
  <si>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</si>
  <si>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</si>
  <si>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</si>
  <si>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</si>
  <si>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</si>
  <si>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</si>
  <si>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</si>
  <si>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</si>
  <si>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</si>
  <si>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</si>
  <si>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</si>
  <si>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</si>
  <si>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</si>
  <si>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</si>
  <si>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</si>
  <si>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</si>
  <si>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</si>
  <si>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</si>
  <si>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</si>
  <si>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</si>
  <si>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</si>
  <si>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</si>
  <si>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</si>
  <si>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</si>
  <si>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</si>
  <si>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</si>
  <si>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</si>
  <si>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</si>
  <si>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</si>
  <si>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</si>
  <si>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</si>
  <si>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</si>
  <si>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</si>
  <si>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</si>
  <si>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</si>
  <si>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</si>
  <si>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</si>
  <si>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</si>
  <si>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</si>
  <si>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</si>
  <si>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</si>
  <si>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</si>
  <si>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</si>
  <si>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</si>
  <si>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</si>
  <si>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</si>
  <si>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</si>
  <si>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</si>
  <si>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</si>
  <si>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</si>
  <si>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</si>
  <si>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</si>
  <si>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</si>
  <si>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</si>
  <si>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</si>
  <si>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</si>
  <si>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</si>
  <si>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</si>
  <si>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</si>
  <si>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</si>
  <si>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</si>
  <si>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</si>
  <si>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</si>
  <si>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</si>
  <si>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</si>
  <si>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</si>
  <si>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</si>
  <si>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</si>
  <si>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</si>
  <si>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</si>
  <si>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</si>
  <si>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</si>
  <si>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</si>
  <si>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</si>
  <si>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</si>
  <si>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</si>
  <si>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</si>
  <si>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</si>
  <si>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</si>
  <si>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</si>
  <si>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</si>
  <si>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</si>
  <si>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</si>
  <si>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</si>
  <si>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</si>
  <si>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</si>
  <si>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</si>
  <si>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</si>
  <si>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</si>
  <si>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</si>
  <si>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</si>
  <si>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</si>
  <si>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</si>
  <si>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</si>
  <si>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</si>
  <si>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</si>
  <si>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</si>
  <si>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</si>
  <si>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</si>
  <si>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</si>
  <si>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</si>
  <si>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</si>
  <si>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</si>
  <si>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</si>
  <si>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</si>
  <si>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</si>
  <si>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</si>
  <si>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</si>
  <si>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</si>
  <si>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</si>
  <si>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</si>
  <si>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</si>
  <si>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</si>
  <si>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</si>
  <si>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</si>
  <si>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</si>
  <si>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</si>
  <si>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</si>
  <si>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</si>
  <si>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</si>
  <si>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</si>
  <si>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</si>
  <si>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</si>
  <si>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</si>
  <si>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</si>
  <si>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</si>
  <si>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</si>
  <si>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</si>
  <si>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</si>
  <si>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</si>
  <si>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</si>
  <si>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</si>
  <si>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</si>
  <si>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</si>
  <si>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</si>
  <si>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</si>
  <si>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</si>
  <si>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</si>
  <si>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</si>
  <si>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</si>
  <si>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</si>
  <si>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</si>
  <si>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</si>
  <si>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</si>
  <si>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</si>
  <si>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</si>
  <si>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</si>
  <si>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</si>
  <si>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</si>
  <si>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</si>
  <si>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</si>
  <si>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</si>
  <si>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</si>
  <si>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</si>
  <si>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</si>
  <si>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</si>
  <si>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</si>
  <si>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</si>
  <si>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</si>
  <si>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</si>
  <si>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</si>
  <si>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</si>
  <si>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</si>
  <si>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</si>
  <si>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</si>
  <si>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</si>
  <si>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</si>
  <si>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</si>
  <si>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</si>
  <si>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</si>
  <si>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</si>
  <si>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</si>
  <si>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</si>
  <si>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</si>
  <si>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</si>
  <si>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</si>
  <si>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</si>
  <si>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</si>
  <si>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</si>
  <si>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</si>
  <si>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</si>
  <si>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</si>
  <si>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</si>
  <si>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</si>
  <si>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</si>
  <si>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</si>
  <si>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</si>
  <si>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</si>
  <si>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</si>
  <si>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</si>
  <si>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</si>
  <si>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</si>
  <si>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</si>
  <si>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</si>
  <si>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</si>
  <si>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</si>
  <si>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</si>
  <si>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</si>
  <si>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</si>
  <si>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</si>
  <si>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</si>
  <si>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</si>
  <si>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</si>
  <si>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</si>
  <si>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</si>
  <si>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</si>
  <si>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</si>
  <si>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</si>
  <si>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</si>
  <si>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</si>
  <si>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</si>
  <si>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</si>
  <si>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</si>
  <si>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</si>
  <si>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</si>
  <si>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</si>
  <si>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</si>
  <si>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</si>
  <si>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</si>
  <si>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</si>
  <si>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</si>
  <si>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</si>
  <si>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</si>
  <si>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</si>
  <si>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</si>
  <si>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</si>
  <si>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</si>
  <si>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</si>
  <si>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</si>
  <si>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</si>
  <si>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</si>
  <si>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</si>
  <si>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</si>
  <si>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</si>
  <si>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</si>
  <si>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</si>
  <si>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</si>
  <si>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</si>
  <si>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</si>
  <si>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</si>
  <si>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</si>
  <si>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</si>
  <si>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</si>
  <si>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</si>
  <si>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</si>
  <si>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</si>
  <si>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</si>
  <si>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</si>
  <si>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</si>
  <si>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</si>
  <si>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</si>
  <si>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</si>
  <si>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</si>
  <si>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</si>
  <si>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</si>
  <si>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</si>
  <si>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</si>
  <si>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</si>
  <si>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</si>
  <si>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</si>
  <si>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</si>
  <si>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</si>
  <si>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</si>
  <si>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</si>
  <si>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</si>
  <si>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</si>
  <si>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</si>
  <si>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</si>
  <si>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</si>
  <si>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</si>
  <si>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</si>
  <si>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</si>
  <si>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</si>
  <si>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</si>
  <si>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</si>
  <si>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</si>
  <si>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</si>
  <si>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</si>
  <si>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</si>
  <si>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</si>
  <si>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</si>
  <si>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</si>
  <si>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</si>
  <si>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</si>
  <si>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</si>
  <si>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</si>
  <si>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</si>
  <si>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</si>
  <si>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</si>
  <si>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</si>
  <si>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</si>
  <si>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</si>
  <si>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</si>
  <si>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</si>
  <si>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</si>
  <si>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</si>
  <si>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</si>
  <si>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</si>
  <si>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</si>
  <si>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</si>
  <si>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</si>
  <si>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</si>
  <si>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</si>
  <si>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</si>
  <si>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</si>
  <si>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</si>
  <si>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</si>
  <si>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</si>
  <si>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</si>
  <si>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</si>
  <si>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</si>
  <si>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</si>
  <si>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</si>
  <si>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</si>
  <si>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</si>
  <si>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</si>
  <si>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</si>
  <si>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</si>
  <si>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</si>
  <si>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</si>
  <si>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</si>
  <si>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</si>
  <si>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</si>
  <si>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</si>
  <si>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</si>
  <si>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PCM-20251025-00000951</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</si>
  <si>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</si>
  <si>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</si>
  <si>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</si>
  <si>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</si>
  <si>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</si>
  <si>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</si>
  <si>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</si>
  <si>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</si>
  <si>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</si>
  <si>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</si>
  <si>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</si>
  <si>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</si>
  <si>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</si>
  <si>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</si>
  <si>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on the way ETA: 35 Mins</t>
  </si>
  <si>
    <t>PCM-20251025-00001033</t>
  </si>
  <si>
    <t>Emergency</t>
  </si>
  <si>
    <t>EM Team on the way ETA: 40 Mins</t>
  </si>
  <si>
    <t xml:space="preserve">Site Located In Mozdalifa - No access by car </t>
  </si>
  <si>
    <t>SCECO Blackout Team checking one by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</si>
</sst>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0" totalsRowShown="0" headerRowDxfId="64" dataDxfId="63" headerRowBorderDxfId="61" tableBorderDxfId="62">
  <autoFilter ref="A1:L112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4" totalsRowShown="0" headerRowDxfId="31" dataDxfId="30" headerRowBorderDxfId="28" tableBorderDxfId="29">
  <autoFilter ref="A1:L47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292.64424629629502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12.149257870369183</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45955.592672222221</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45955.592672222221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45955.592672222221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45955.592672222221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45955.592672222221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45955.592672222221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45955.592672222221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45955.592672222221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45955.592672222221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45955.592672222221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45955.592672222221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45955.592672222221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45955.592672222221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45955.592672222221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45955.592672222221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45955.592672222221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45955.592672222221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45955.592672222221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45955.592672222221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45955.592672222221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45955.592672222221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45955.592672222221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45955.592672222221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45955.592672222221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45955.592672222221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45955.592672222221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45955.592672222221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45955.592672222221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45955.592672222221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45955.592672222221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45955.592672222221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45955.592672222221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45955.592672222221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45955.592672222221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45955.592672222221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45955.592672222221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45955.592672222221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45955.592672222221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45955.592672222221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45955.592672222221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45955.592672222221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45955.592672222221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45955.592672222221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45955.592672222221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45955.592672222221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45955.592672222221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45955.592672222221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45955.592672222221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45955.592672222221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45955.592672222221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45955.592672222221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45955.592672222221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45955.592672222221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45955.592672222221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45955.592672222221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45955.592672222221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45955.592672222221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C5981EA-907F-4DCC-937C-7C8831A0093A}"/>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130.59283425925969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11.096896759256197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45955.592672222221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45955.592672222221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45955.592672222221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45955.592672222221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45955.592672222221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45955.592672222221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45955.592672222221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45955.592672222221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45955.592672222221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45955.592672222221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45955.592672222221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45955.592672222221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45955.592672222221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45955.592672222221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45955.592672222221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45955.592672222221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45955.592672222221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45955.592672222221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45955.592672222221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45955.592672222221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45955.592672222221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45955.592672222221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45955.592672222221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45955.592672222221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45955.592672222221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45955.592672222221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45955.592672222221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45955.592672222221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45955.592672222221</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45955.592672222221</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45955.592672222221</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45955.592672222221</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45955.592672222221</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45955.592672222221</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45955.592672222221</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45955.592672222221</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45955.592672222221</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45955.592672222221</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45955.592672222221</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45955.592672222221</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45955.592672222221</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45955.592672222221</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45955.592672222221</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45955.592672222221</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45955.592672222221</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45955.592672222221</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45955.592672222221</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45955.592672222221</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45955.592672222221</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45955.592672222221</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45955.592672222221</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45955.592672222221</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45955.592672222221</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45955.592672222221</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45955.592672222221</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45955.592672222221</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45955.592672222221</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45955.592672222221</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45955.592672222221</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45955.592672222221</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45955.592672222221</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45955.592672222221</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45955.592672222221</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45955.592672222221</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45955.592672222221</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45955.592672222221</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45955.592672222221</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45955.592672222221</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45955.592672222221</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45955.592672222221</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45955.592672222221</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45955.592672222221</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45955.592672222221</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45955.592672222221</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45955.592672222221</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45955.592672222221</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45955.592672222221</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45955.592672222221</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45955.592672222221</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45955.592672222221</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45955.592672222221</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45955.592672222221</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45955.592672222221</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45955.592672222221</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45955.592672222221</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45955.592672222221</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45955.592672222221</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45955.592672222221</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45955.592672222221</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45955.592672222221</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45955.592672222221</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45955.592672222221</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45955.592672222221</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45955.592672222221</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45955.592672222221</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45955.592672222221</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45955.592672222221</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45955.592672222221</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45955.592672222221</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45955.592672222221</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45955.592672222221</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45955.592672222221</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45955.592672222221</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45955.592672222221</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45955.592672222221</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45955.592672222221</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45955.592672222221</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45955.592672222221</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45955.592672222221</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45955.592672222221</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45955.592672222221</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45955.592672222221</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45955.592672222221</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45955.592672222221</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45955.592672222221</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45955.592672222221</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45955.592672222221</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45955.592672222221</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45955.592672222221</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45955.592672222221</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45955.592672222221</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45955.592672222221</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45955.592672222221</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45955.592672222221</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45955.592672222221</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45955.592672222221</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45955.592672222221</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45955.592672222221</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45955.592672222221</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45955.592672222221</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45955.592672222221</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45955.592672222221</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45955.592672222221</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45955.592672222221</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45955.592672222221</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45955.592672222221</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45955.592672222221</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45955.592672222221</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45955.592672222221</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45955.592672222221</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45955.592672222221</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45955.592672222221</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45955.592672222221</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45955.592672222221</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45955.592672222221</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45955.592672222221</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45955.592672222221</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45955.592672222221</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45955.592672222221</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45955.592672222221</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45955.592672222221</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45955.592672222221</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45955.592672222221</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45955.592672222221</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45955.592672222221</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45955.592672222221</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45955.592672222221</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45955.592672222221</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45955.592672222221</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45955.592672222221</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45955.592672222221</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45955.592672222221</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45955.592672222221</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45955.592672222221</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45955.592672222221</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45955.592672222221</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45955.592672222221</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45955.592672222221</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45955.592672222221</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45955.592672222221</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45955.592672222221</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45955.592672222221</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45955.592672222221</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45955.592672222221</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45955.592672222221</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45955.592672222221</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45955.592672222221</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45955.592672222221</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45955.592672222221</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45955.592672222221</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45955.592672222221</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45955.592672222221</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45955.592672222221</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45955.592672222221</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45955.592672222221</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45955.592672222221</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45955.592672222221</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45955.592672222221</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45955.592672222221</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45955.592672222221</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45955.592672222221</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45955.592672222221</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45955.592672222221</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45955.592672222221</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45955.592672222221</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45955.592672222221</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45955.592672222221</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45955.592672222221</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45955.592672222221</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45955.592672222221</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45955.592672222221</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45955.592672222221</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45955.592672222221</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45955.592672222221</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45955.592672222221</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45955.592672222221</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45955.592672222221</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45955.592672222221</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45955.592672222221</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45955.592672222221</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45955.592672222221</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45955.592672222221</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45955.592672222221</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45955.592672222221</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45955.592672222221</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45955.592672222221</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45955.592672222221</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45955.592672222221</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45955.592672222221</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45955.592672222221</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45955.592672222221</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45955.592672222221</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45955.592672222221</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0"/>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63" t="s">
        <v>10077</v>
      </c>
      <c r="E2" s="18" t="s">
        <v>39087</v>
      </c>
      <c r="F2" s="22">
        <v>45955.552071759259</v>
      </c>
      <c r="G2" s="21">
        <f t="shared" ref="G2:G17" ca="1" si="0">IFERROR(NOW()-F2,"-")</f>
        <v>4.0600462962174788E-2</v>
      </c>
      <c r="H2" s="22">
        <v>45955.537592592591</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45955.592672222221</v>
      </c>
      <c r="H3" s="22"/>
      <c r="I3" s="19" t="s">
        <v>39089</v>
      </c>
      <c r="J3" s="18" t="str">
        <f>IFERROR(VLOOKUP(D3,DB!A:G,7,0),"")</f>
        <v/>
      </c>
      <c r="K3" s="46"/>
      <c r="L3" s="23" t="str">
        <f>IFERROR(VLOOKUP(D3,DB!A:I,9,0),"")</f>
        <v/>
      </c>
    </row>
    <row r="4" spans="1:13" ht="15" customHeight="1">
      <c r="A4" s="19"/>
      <c r="B4" s="63" t="str">
        <f>IFERROR(VLOOKUP(D4,DB!A:K,11,0),"")</f>
        <v/>
      </c>
      <c r="C4" s="18"/>
      <c r="D4" s="18"/>
      <c r="E4" s="18"/>
      <c r="F4" s="20"/>
      <c r="G4" s="21">
        <f t="shared" ca="1" si="0"/>
        <v>45955.592672222221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45955.592672222221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45955.592672222221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45955.592672222221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45955.592672222221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45955.592672222221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45955.592672222221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45955.592672222221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45955.592672222221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45955.592672222221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45955.592672222221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45955.592672222221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45955.592672222221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45955.592672222221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ref="G18:G81" ca="1" si="1">IFERROR(NOW()-F18,"-")</f>
        <v>45955.592672222221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45955.592672222221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45955.592672222221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45955.592672222221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45955.592672222221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45955.592672222221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45955.592672222221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45955.592672222221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45955.592672222221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45955.592672222221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45955.592672222221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45955.592672222221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45955.592672222221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45955.592672222221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45955.592672222221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45955.592672222221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45955.592672222221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45955.592672222221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45955.592672222221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45955.592672222221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45955.592672222221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45955.592672222221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45955.592672222221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45955.592672222221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45955.592672222221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45955.592672222221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45955.592672222221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45955.592672222221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45955.592672222221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45955.592672222221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45955.592672222221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45955.592672222221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45955.592672222221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45955.592672222221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45955.592672222221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45955.592672222221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45955.592672222221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45955.592672222221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45955.592672222221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45955.592672222221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45955.592672222221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45955.592672222221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45955.592672222221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45955.592672222221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45955.592672222221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45955.592672222221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45955.592672222221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45955.592672222221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45955.592672222221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45955.592672222221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45955.592672222221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45955.592672222221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45955.592672222221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45955.592672222221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45955.592672222221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45955.592672222221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45955.592672222221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45955.592672222221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45955.592672222221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45955.592672222221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45955.592672222221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45955.592672222221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45955.592672222221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45955.592672222221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ref="G82:G145" ca="1" si="2">IFERROR(NOW()-F82,"-")</f>
        <v>45955.592672222221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45955.592672222221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45955.592672222221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45955.592672222221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45955.592672222221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45955.592672222221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45955.592672222221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45955.592672222221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45955.592672222221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45955.592672222221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45955.592672222221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45955.592672222221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45955.592672222221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45955.592672222221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45955.592672222221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45955.592672222221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45955.592672222221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45955.592672222221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45955.592672222221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45955.592672222221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45955.592672222221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45955.592672222221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45955.592672222221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45955.592672222221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45955.592672222221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45955.592672222221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45955.592672222221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45955.592672222221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45955.592672222221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45955.592672222221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45955.592672222221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45955.592672222221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45955.592672222221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45955.592672222221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45955.592672222221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45955.592672222221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45955.592672222221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45955.592672222221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45955.592672222221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45955.592672222221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45955.592672222221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45955.592672222221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45955.592672222221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45955.592672222221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45955.592672222221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45955.592672222221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45955.592672222221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45955.592672222221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45955.592672222221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45955.592672222221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45955.592672222221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45955.592672222221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45955.592672222221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45955.592672222221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45955.592672222221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45955.592672222221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45955.592672222221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45955.592672222221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45955.592672222221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45955.592672222221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45955.592672222221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45955.592672222221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45955.592672222221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45955.592672222221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ref="G146:G209" ca="1" si="3">IFERROR(NOW()-F146,"-")</f>
        <v>45955.592672222221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45955.592672222221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45955.592672222221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45955.592672222221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45955.592672222221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45955.592672222221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45955.592672222221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45955.592672222221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45955.592672222221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45955.592672222221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45955.592672222221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45955.592672222221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45955.592672222221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45955.592672222221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45955.592672222221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45955.592672222221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45955.592672222221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45955.592672222221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45955.592672222221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45955.592672222221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45955.592672222221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45955.592672222221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45955.592672222221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45955.592672222221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45955.592672222221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45955.592672222221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45955.592672222221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45955.592672222221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45955.592672222221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45955.592672222221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45955.592672222221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45955.592672222221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45955.592672222221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45955.592672222221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45955.592672222221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45955.592672222221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45955.592672222221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45955.592672222221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45955.592672222221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45955.592672222221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45955.592672222221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45955.592672222221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45955.592672222221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45955.592672222221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45955.592672222221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45955.592672222221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45955.592672222221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45955.592672222221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45955.592672222221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45955.592672222221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45955.592672222221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45955.592672222221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45955.592672222221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45955.592672222221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45955.592672222221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45955.592672222221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45955.592672222221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45955.592672222221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45955.592672222221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45955.592672222221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45955.592672222221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45955.592672222221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45955.592672222221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45955.592672222221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ref="G210:G273" ca="1" si="4">IFERROR(NOW()-F210,"-")</f>
        <v>45955.592672222221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45955.592672222221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45955.592672222221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45955.592672222221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45955.592672222221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45955.592672222221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45955.592672222221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45955.592672222221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45955.592672222221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45955.592672222221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45955.592672222221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45955.592672222221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45955.592672222221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45955.592672222221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45955.592672222221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45955.592672222221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45955.592672222221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45955.592672222221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45955.592672222221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45955.592672222221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45955.592672222221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45955.592672222221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45955.592672222221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45955.592672222221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45955.592672222221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45955.592672222221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45955.592672222221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45955.592672222221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45955.592672222221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45955.592672222221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45955.592672222221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45955.592672222221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45955.592672222221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45955.592672222221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45955.592672222221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45955.592672222221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45955.592672222221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45955.592672222221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45955.592672222221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45955.592672222221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45955.592672222221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45955.592672222221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45955.592672222221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45955.592672222221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45955.592672222221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45955.592672222221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45955.592672222221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45955.592672222221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45955.592672222221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45955.592672222221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45955.592672222221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45955.592672222221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45955.592672222221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45955.592672222221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45955.592672222221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45955.592672222221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45955.592672222221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45955.592672222221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45955.592672222221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45955.592672222221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45955.592672222221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45955.592672222221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45955.592672222221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45955.592672222221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ref="G274:G337" ca="1" si="5">IFERROR(NOW()-F274,"-")</f>
        <v>45955.592672222221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45955.592672222221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45955.592672222221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45955.592672222221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45955.592672222221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45955.592672222221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45955.592672222221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45955.592672222221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45955.592672222221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45955.592672222221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45955.592672222221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45955.592672222221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45955.592672222221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45955.592672222221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45955.592672222221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45955.592672222221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45955.592672222221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45955.592672222221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45955.592672222221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45955.592672222221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45955.592672222221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45955.592672222221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45955.592672222221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45955.592672222221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45955.592672222221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45955.592672222221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45955.592672222221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45955.592672222221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45955.592672222221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45955.592672222221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45955.592672222221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45955.592672222221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45955.592672222221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45955.592672222221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45955.592672222221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45955.592672222221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45955.592672222221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45955.592672222221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45955.592672222221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45955.592672222221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45955.592672222221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45955.592672222221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45955.592672222221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45955.592672222221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45955.592672222221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45955.592672222221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45955.592672222221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45955.592672222221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45955.592672222221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45955.592672222221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45955.592672222221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45955.592672222221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45955.592672222221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45955.592672222221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45955.592672222221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45955.592672222221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45955.592672222221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45955.592672222221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45955.592672222221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45955.592672222221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45955.592672222221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45955.592672222221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45955.592672222221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45955.592672222221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ref="G338:G401" ca="1" si="6">IFERROR(NOW()-F338,"-")</f>
        <v>45955.592672222221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45955.592672222221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45955.592672222221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45955.592672222221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45955.592672222221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45955.592672222221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45955.592672222221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45955.592672222221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45955.592672222221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45955.592672222221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45955.592672222221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45955.592672222221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45955.592672222221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45955.592672222221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45955.592672222221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45955.592672222221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45955.592672222221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45955.592672222221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45955.592672222221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45955.592672222221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45955.592672222221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45955.592672222221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45955.592672222221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45955.592672222221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45955.592672222221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45955.592672222221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45955.592672222221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45955.592672222221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45955.592672222221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45955.592672222221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45955.592672222221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45955.592672222221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45955.592672222221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45955.592672222221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45955.592672222221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45955.592672222221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45955.592672222221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45955.592672222221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45955.592672222221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45955.592672222221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45955.592672222221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45955.592672222221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45955.592672222221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45955.592672222221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45955.592672222221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45955.592672222221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45955.592672222221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45955.592672222221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45955.592672222221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45955.592672222221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45955.592672222221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45955.592672222221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45955.592672222221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45955.592672222221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45955.592672222221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45955.592672222221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45955.592672222221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45955.592672222221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45955.592672222221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45955.592672222221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45955.592672222221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45955.592672222221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45955.592672222221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45955.592672222221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ref="G402:G465" ca="1" si="7">IFERROR(NOW()-F402,"-")</f>
        <v>45955.592672222221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45955.592672222221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45955.592672222221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45955.592672222221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45955.592672222221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45955.592672222221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45955.592672222221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45955.592672222221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45955.592672222221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45955.592672222221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45955.592672222221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45955.592672222221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45955.592672222221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45955.592672222221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45955.592672222221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45955.592672222221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45955.592672222221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45955.592672222221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45955.592672222221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45955.592672222221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45955.592672222221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45955.592672222221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45955.592672222221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45955.592672222221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45955.592672222221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45955.592672222221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45955.592672222221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45955.592672222221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45955.592672222221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45955.592672222221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45955.592672222221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45955.592672222221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45955.592672222221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45955.592672222221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45955.592672222221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45955.592672222221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45955.592672222221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45955.592672222221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45955.592672222221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45955.592672222221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45955.592672222221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45955.592672222221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45955.592672222221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45955.592672222221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45955.592672222221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45955.592672222221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45955.592672222221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45955.592672222221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45955.592672222221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45955.592672222221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45955.592672222221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45955.592672222221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45955.592672222221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45955.592672222221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45955.592672222221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45955.592672222221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45955.592672222221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45955.592672222221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45955.592672222221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45955.592672222221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45955.592672222221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45955.592672222221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45955.592672222221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45955.592672222221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ref="G466:G529" ca="1" si="8">IFERROR(NOW()-F466,"-")</f>
        <v>45955.592672222221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45955.592672222221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45955.592672222221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45955.592672222221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45955.592672222221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45955.592672222221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45955.592672222221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45955.592672222221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45955.592672222221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45955.592672222221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45955.592672222221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45955.592672222221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45955.592672222221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45955.592672222221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45955.592672222221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45955.592672222221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45955.592672222221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45955.592672222221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45955.592672222221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45955.592672222221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45955.592672222221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45955.592672222221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45955.592672222221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45955.592672222221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45955.592672222221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45955.592672222221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45955.592672222221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45955.592672222221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45955.592672222221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45955.592672222221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45955.592672222221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45955.592672222221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45955.592672222221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45955.592672222221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45955.592672222221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45955.592672222221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45955.592672222221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45955.592672222221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45955.592672222221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45955.592672222221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45955.592672222221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45955.592672222221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45955.592672222221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45955.592672222221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45955.592672222221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45955.592672222221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45955.592672222221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45955.592672222221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45955.592672222221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45955.592672222221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45955.592672222221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45955.592672222221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45955.592672222221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45955.592672222221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45955.592672222221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45955.592672222221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45955.592672222221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45955.592672222221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45955.592672222221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45955.592672222221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45955.592672222221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45955.592672222221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45955.592672222221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45955.592672222221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ref="G530:G593" ca="1" si="9">IFERROR(NOW()-F530,"-")</f>
        <v>45955.592672222221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45955.592672222221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45955.592672222221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45955.592672222221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45955.592672222221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45955.592672222221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45955.592672222221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45955.592672222221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45955.592672222221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45955.592672222221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45955.592672222221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45955.592672222221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45955.592672222221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45955.592672222221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45955.592672222221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45955.592672222221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45955.592672222221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45955.592672222221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45955.592672222221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45955.592672222221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45955.592672222221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45955.592672222221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45955.592672222221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45955.592672222221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45955.592672222221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45955.592672222221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45955.592672222221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45955.592672222221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45955.592672222221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45955.592672222221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45955.592672222221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45955.592672222221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45955.592672222221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45955.592672222221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45955.592672222221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45955.592672222221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45955.592672222221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45955.592672222221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45955.592672222221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45955.592672222221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45955.592672222221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45955.592672222221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45955.592672222221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45955.592672222221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45955.592672222221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45955.592672222221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45955.592672222221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45955.592672222221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45955.592672222221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45955.592672222221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45955.592672222221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45955.592672222221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45955.592672222221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45955.592672222221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45955.592672222221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45955.592672222221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45955.592672222221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45955.592672222221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45955.592672222221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45955.592672222221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45955.592672222221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45955.592672222221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45955.592672222221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45955.592672222221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ref="G594:G657" ca="1" si="10">IFERROR(NOW()-F594,"-")</f>
        <v>45955.592672222221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45955.592672222221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45955.592672222221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45955.592672222221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45955.592672222221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45955.592672222221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45955.592672222221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45955.592672222221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45955.592672222221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45955.592672222221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45955.592672222221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45955.592672222221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45955.592672222221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45955.592672222221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45955.592672222221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45955.592672222221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45955.592672222221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45955.592672222221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45955.592672222221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45955.592672222221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45955.592672222221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45955.592672222221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45955.592672222221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45955.592672222221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45955.592672222221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45955.592672222221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45955.592672222221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45955.592672222221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45955.592672222221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45955.592672222221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45955.592672222221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45955.592672222221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45955.592672222221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45955.592672222221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45955.592672222221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45955.592672222221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45955.592672222221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45955.592672222221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45955.592672222221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45955.592672222221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45955.592672222221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45955.592672222221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45955.592672222221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45955.592672222221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45955.592672222221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45955.592672222221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45955.592672222221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45955.592672222221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45955.592672222221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45955.592672222221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45955.592672222221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45955.592672222221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45955.592672222221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45955.592672222221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45955.592672222221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45955.592672222221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45955.592672222221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45955.592672222221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45955.592672222221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45955.592672222221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45955.592672222221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45955.592672222221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45955.592672222221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45955.592672222221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ref="G658:G721" ca="1" si="11">IFERROR(NOW()-F658,"-")</f>
        <v>45955.592672222221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45955.592672222221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45955.592672222221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45955.592672222221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45955.592672222221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45955.592672222221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45955.592672222221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45955.592672222221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45955.592672222221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45955.592672222221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45955.592672222221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45955.592672222221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45955.592672222221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45955.592672222221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45955.592672222221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45955.592672222221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45955.592672222221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45955.592672222221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45955.592672222221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45955.592672222221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45955.592672222221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45955.592672222221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45955.592672222221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45955.592672222221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45955.592672222221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45955.592672222221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45955.592672222221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45955.592672222221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45955.592672222221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45955.592672222221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45955.592672222221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45955.592672222221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45955.592672222221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45955.592672222221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45955.592672222221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45955.592672222221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45955.592672222221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45955.592672222221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45955.592672222221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45955.592672222221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45955.592672222221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45955.592672222221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45955.592672222221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45955.592672222221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45955.592672222221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45955.592672222221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45955.592672222221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45955.592672222221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45955.592672222221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45955.592672222221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45955.592672222221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45955.592672222221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45955.592672222221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45955.592672222221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45955.592672222221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45955.592672222221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45955.592672222221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45955.592672222221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45955.592672222221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45955.592672222221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45955.592672222221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45955.592672222221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45955.592672222221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45955.592672222221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ref="G722:G785" ca="1" si="12">IFERROR(NOW()-F722,"-")</f>
        <v>45955.592672222221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45955.592672222221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45955.592672222221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45955.592672222221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45955.592672222221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45955.592672222221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45955.592672222221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45955.592672222221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45955.592672222221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45955.592672222221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45955.592672222221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45955.592672222221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45955.592672222221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45955.592672222221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45955.592672222221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45955.592672222221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45955.592672222221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45955.592672222221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45955.592672222221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45955.592672222221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45955.592672222221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45955.592672222221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45955.592672222221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45955.592672222221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45955.592672222221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45955.592672222221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45955.592672222221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45955.592672222221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45955.592672222221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45955.592672222221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45955.592672222221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45955.592672222221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45955.592672222221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45955.592672222221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45955.592672222221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45955.592672222221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45955.592672222221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45955.592672222221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45955.592672222221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45955.592672222221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45955.592672222221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45955.592672222221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45955.592672222221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45955.592672222221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45955.592672222221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45955.592672222221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45955.592672222221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45955.592672222221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45955.592672222221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45955.592672222221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45955.592672222221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45955.592672222221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45955.592672222221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45955.592672222221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45955.592672222221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45955.592672222221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45955.592672222221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45955.592672222221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45955.592672222221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45955.592672222221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45955.592672222221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45955.592672222221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45955.592672222221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45955.592672222221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ref="G786:G849" ca="1" si="13">IFERROR(NOW()-F786,"-")</f>
        <v>45955.592672222221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45955.592672222221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45955.592672222221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45955.592672222221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45955.592672222221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45955.592672222221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45955.592672222221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45955.592672222221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45955.592672222221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45955.592672222221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45955.592672222221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45955.592672222221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45955.592672222221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45955.592672222221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45955.592672222221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45955.592672222221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45955.592672222221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45955.592672222221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45955.592672222221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45955.592672222221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45955.592672222221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45955.592672222221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45955.592672222221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45955.592672222221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45955.592672222221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45955.592672222221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45955.592672222221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45955.592672222221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45955.592672222221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45955.592672222221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45955.592672222221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45955.592672222221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45955.592672222221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45955.592672222221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45955.592672222221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45955.592672222221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45955.592672222221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45955.592672222221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45955.592672222221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45955.592672222221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45955.592672222221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45955.592672222221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45955.592672222221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45955.592672222221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45955.592672222221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45955.592672222221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45955.592672222221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45955.592672222221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45955.592672222221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45955.592672222221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45955.592672222221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45955.592672222221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45955.592672222221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45955.592672222221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45955.592672222221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45955.592672222221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45955.592672222221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45955.592672222221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45955.592672222221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45955.592672222221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45955.592672222221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45955.592672222221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45955.592672222221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45955.592672222221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ref="G850:G913" ca="1" si="14">IFERROR(NOW()-F850,"-")</f>
        <v>45955.592672222221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45955.592672222221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45955.592672222221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45955.592672222221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45955.592672222221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45955.592672222221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45955.592672222221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45955.592672222221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45955.592672222221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45955.592672222221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45955.592672222221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45955.592672222221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45955.592672222221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45955.592672222221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45955.592672222221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45955.592672222221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45955.592672222221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45955.592672222221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45955.592672222221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45955.592672222221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45955.592672222221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45955.592672222221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45955.592672222221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45955.592672222221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45955.592672222221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45955.592672222221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45955.592672222221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45955.592672222221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45955.592672222221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45955.592672222221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45955.592672222221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45955.592672222221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45955.592672222221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45955.592672222221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45955.592672222221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45955.592672222221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45955.592672222221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45955.592672222221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45955.592672222221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45955.592672222221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45955.592672222221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45955.592672222221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45955.592672222221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45955.592672222221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45955.592672222221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45955.592672222221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45955.592672222221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45955.592672222221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45955.592672222221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45955.592672222221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45955.592672222221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45955.592672222221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45955.592672222221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45955.592672222221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45955.592672222221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45955.592672222221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45955.592672222221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45955.592672222221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45955.592672222221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45955.592672222221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45955.592672222221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45955.592672222221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45955.592672222221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45955.592672222221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ref="G914:G977" ca="1" si="15">IFERROR(NOW()-F914,"-")</f>
        <v>45955.592672222221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45955.592672222221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45955.592672222221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45955.592672222221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45955.592672222221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45955.592672222221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45955.592672222221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45955.592672222221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45955.592672222221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45955.592672222221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45955.592672222221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45955.592672222221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45955.592672222221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45955.592672222221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45955.592672222221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45955.592672222221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45955.592672222221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45955.592672222221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45955.592672222221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45955.592672222221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45955.592672222221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45955.592672222221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45955.592672222221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45955.592672222221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45955.592672222221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45955.592672222221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45955.592672222221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45955.592672222221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45955.592672222221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45955.592672222221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45955.592672222221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45955.592672222221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45955.592672222221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45955.592672222221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45955.592672222221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45955.592672222221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45955.592672222221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45955.592672222221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45955.592672222221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45955.592672222221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45955.592672222221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45955.592672222221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45955.592672222221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45955.592672222221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45955.592672222221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45955.592672222221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45955.592672222221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45955.592672222221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45955.592672222221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45955.592672222221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45955.592672222221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45955.592672222221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45955.592672222221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45955.592672222221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45955.592672222221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45955.592672222221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45955.592672222221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45955.592672222221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45955.592672222221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45955.592672222221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45955.592672222221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45955.592672222221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45955.592672222221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45955.592672222221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ref="G978:G1041" ca="1" si="16">IFERROR(NOW()-F978,"-")</f>
        <v>45955.592672222221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45955.592672222221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45955.592672222221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45955.592672222221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45955.592672222221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45955.592672222221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45955.592672222221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45955.592672222221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45955.592672222221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45955.592672222221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45955.592672222221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45955.592672222221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45955.592672222221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45955.592672222221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45955.592672222221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45955.592672222221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45955.592672222221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45955.592672222221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45955.592672222221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45955.592672222221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45955.592672222221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45955.592672222221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45955.592672222221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45955.592672222221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45955.592672222221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45955.592672222221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45955.592672222221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45955.592672222221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45955.592672222221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45955.592672222221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45955.592672222221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45955.592672222221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45955.592672222221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45955.592672222221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45955.592672222221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45955.592672222221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45955.592672222221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45955.592672222221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45955.592672222221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45955.592672222221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45955.592672222221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45955.592672222221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45955.592672222221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45955.592672222221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45955.592672222221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45955.592672222221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45955.592672222221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45955.592672222221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45955.592672222221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45955.592672222221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45955.592672222221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45955.592672222221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45955.592672222221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45955.592672222221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45955.592672222221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45955.592672222221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45955.592672222221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45955.592672222221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45955.592672222221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45955.592672222221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45955.592672222221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45955.592672222221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45955.592672222221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45955.592672222221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ref="G1042:G1105" ca="1" si="17">IFERROR(NOW()-F1042,"-")</f>
        <v>45955.592672222221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45955.592672222221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45955.592672222221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45955.592672222221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45955.592672222221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45955.592672222221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45955.592672222221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45955.592672222221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45955.592672222221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45955.592672222221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45955.592672222221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45955.592672222221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45955.592672222221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45955.592672222221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45955.592672222221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45955.592672222221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45955.592672222221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45955.592672222221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45955.592672222221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45955.592672222221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45955.592672222221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45955.592672222221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45955.592672222221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45955.592672222221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45955.592672222221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45955.592672222221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45955.592672222221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45955.592672222221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45955.592672222221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45955.592672222221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45955.592672222221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45955.592672222221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45955.592672222221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45955.592672222221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45955.592672222221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45955.592672222221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45955.592672222221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45955.592672222221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45955.592672222221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45955.592672222221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45955.592672222221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45955.592672222221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45955.592672222221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45955.592672222221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45955.592672222221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45955.592672222221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45955.592672222221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45955.592672222221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45955.592672222221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45955.592672222221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45955.592672222221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45955.592672222221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45955.592672222221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45955.592672222221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45955.592672222221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45955.592672222221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45955.592672222221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45955.592672222221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45955.592672222221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45955.592672222221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45955.592672222221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45955.592672222221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45955.592672222221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45955.592672222221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ref="G1106:G1120" ca="1" si="18">IFERROR(NOW()-F1106,"-")</f>
        <v>45955.592672222221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45955.592672222221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45955.592672222221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45955.592672222221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45955.592672222221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45955.592672222221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45955.592672222221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45955.592672222221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45955.592672222221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45955.592672222221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45955.592672222221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45955.592672222221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45955.592672222221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45955.592672222221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45955.592672222221</v>
      </c>
      <c r="H1120" s="22"/>
      <c r="I1120" s="19" t="str">
        <f>IFERROR(VLOOKUP(D1120,DB!A:F,6,0),"")</f>
        <v/>
      </c>
      <c r="J1120" s="18" t="str">
        <f>IFERROR(VLOOKUP(D1120,DB!A:G,7,0),"")</f>
        <v/>
      </c>
      <c r="K1120" s="46"/>
      <c r="L1120" s="23" t="str">
        <f>IFERROR(VLOOKUP(D1120,DB!A:I,9,0),"")</f>
        <v/>
      </c>
    </row>
  </sheetData>
  <dataValidations count="2">
    <dataValidation allowBlank="1" showInputMessage="1" showErrorMessage="1" sqref="E1" xr:uid="{5914219A-CB83-432D-936A-CC0CB6F3982A}"/>
    <dataValidation type="list" allowBlank="1" showInputMessage="1" showErrorMessage="1" sqref="E2:E112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252.11195462962496</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1.9579499999963446</v>
      </c>
      <c r="H3" s="124">
        <v>45953.546631944446</v>
      </c>
      <c r="I3" s="120" t="str">
        <f>IFERROR(VLOOKUP(D3,DB!A:F,6,0),"")</f>
        <v>SCECO</v>
      </c>
      <c r="J3" s="120" t="str">
        <f>IFERROR(VLOOKUP(D3,DB!A:G,7,0),"")</f>
        <v>Dead</v>
      </c>
      <c r="K3" s="126" t="s">
        <v>39093</v>
      </c>
      <c r="L3" s="122" t="str">
        <f>IFERROR(VLOOKUP(D3,DB!A:I,9,0),"")</f>
        <v>Latis</v>
      </c>
    </row>
    <row r="4" spans="1:16" ht="15" customHeight="1">
      <c r="A4" s="120"/>
      <c r="B4" s="120" t="str">
        <f>IFERROR(VLOOKUP(D4,DB!A:K,11,0),"")</f>
        <v/>
      </c>
      <c r="C4" s="121"/>
      <c r="D4" s="122"/>
      <c r="E4" s="99"/>
      <c r="F4" s="124"/>
      <c r="G4" s="125">
        <f ca="1">IFERROR(NOW()-F4,"")</f>
        <v>45955.592672222221</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45955.592672222221</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45955.592672222221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45955.592672222221</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45955.592672222221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45955.592672222221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45955.592672222221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45955.592672222221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45955.592672222221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45955.592672222221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45955.592672222221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45955.592672222221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45955.592672222221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45955.592672222221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45955.592672222221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45955.592672222221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45955.592672222221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45955.592672222221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45955.592672222221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45955.592672222221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45955.592672222221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45955.592672222221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45955.592672222221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45955.592672222221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45955.592672222221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45955.592672222221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45955.592672222221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45955.592672222221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45955.592672222221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45955.592672222221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45955.592672222221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45955.592672222221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45955.592672222221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45955.592672222221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45955.592672222221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45955.592672222221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45955.592672222221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45955.592672222221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45955.592672222221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45955.592672222221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45955.592672222221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45955.592672222221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45955.592672222221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45955.592672222221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45955.592672222221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45955.592672222221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45955.592672222221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45955.592672222221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45955.592672222221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45955.592672222221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45955.592672222221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45955.592672222221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45955.592672222221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45955.592672222221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45955.592672222221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45955.592672222221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45955.592672222221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45955.592672222221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45955.592672222221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45955.592672222221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45955.592672222221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45955.592672222221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45955.592672222221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45955.592672222221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45955.592672222221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45955.592672222221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45955.592672222221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45955.592672222221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45955.592672222221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45955.592672222221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45955.592672222221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45955.592672222221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45955.592672222221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45955.592672222221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45955.592672222221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45955.592672222221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45955.592672222221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45955.592672222221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45955.592672222221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45955.592672222221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45955.592672222221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45955.592672222221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45955.592672222221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45955.592672222221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45955.592672222221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45955.592672222221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45955.592672222221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45955.592672222221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45955.592672222221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45955.592672222221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45955.592672222221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45955.592672222221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45955.592672222221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45955.592672222221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45955.592672222221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45955.592672222221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45955.592672222221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45955.592672222221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45955.592672222221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45955.592672222221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45955.592672222221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45955.592672222221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45955.592672222221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45955.592672222221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45955.592672222221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45955.592672222221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45955.592672222221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45955.592672222221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45955.592672222221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45955.592672222221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45955.592672222221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45955.592672222221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45955.592672222221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45955.592672222221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45955.592672222221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45955.592672222221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45955.592672222221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45955.592672222221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45955.592672222221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45955.592672222221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45955.592672222221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45955.592672222221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45955.592672222221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45955.592672222221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45955.592672222221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45955.592672222221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45955.592672222221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45955.592672222221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45955.592672222221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45955.592672222221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45955.592672222221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45955.592672222221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45955.592672222221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45955.592672222221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45955.592672222221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45955.592672222221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45955.592672222221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45955.592672222221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45955.592672222221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45955.592672222221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45955.592672222221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45955.592672222221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45955.592672222221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45955.592672222221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45955.592672222221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45955.592672222221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45955.592672222221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45955.592672222221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45955.592672222221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45955.592672222221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45955.592672222221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45955.592672222221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45955.592672222221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45955.592672222221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45955.592672222221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45955.592672222221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45955.592672222221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45955.592672222221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45955.592672222221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45955.592672222221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45955.592672222221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45955.592672222221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45955.592672222221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45955.592672222221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45955.592672222221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45955.592672222221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45955.592672222221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45955.592672222221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45955.592672222221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45955.592672222221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45955.592672222221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45955.592672222221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45955.592672222221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45955.592672222221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45955.592672222221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45955.592672222221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45955.592672222221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45955.592672222221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45955.592672222221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45955.592672222221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45955.592672222221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45955.592672222221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45955.592672222221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45955.592672222221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45955.592672222221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45955.592672222221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45955.592672222221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45955.592672222221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45955.592672222221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45955.592672222221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45955.592672222221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45955.592672222221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45955.592672222221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45955.592672222221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45955.592672222221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45955.592672222221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45955.592672222221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45955.592672222221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45955.592672222221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45955.592672222221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45955.592672222221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45955.592672222221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45955.592672222221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45955.592672222221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45955.592672222221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45955.592672222221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45955.592672222221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45955.592672222221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45955.592672222221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45955.592672222221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45955.592672222221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45955.592672222221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45955.592672222221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45955.592672222221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45955.592672222221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45955.592672222221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45955.592672222221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45955.592672222221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45955.592672222221</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45955.592672222221</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7"/>
  <sheetViews>
    <sheetView workbookViewId="0">
      <selection activeCell="D17" sqref="D1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39094</v>
      </c>
      <c r="B2" s="37" t="str">
        <f>IFERROR(VLOOKUP(D2,DB!A:K,11,0),"")</f>
        <v>R5</v>
      </c>
      <c r="C2" s="37">
        <v>3</v>
      </c>
      <c r="D2" s="119" t="s">
        <v>36034</v>
      </c>
      <c r="E2" s="37" t="s">
        <v>38998</v>
      </c>
      <c r="F2" s="38">
        <v>45891.832060185188</v>
      </c>
      <c r="G2" s="145">
        <f ca="1">IFERROR(NOW()-F2,"")</f>
        <v>63.760612037032843</v>
      </c>
      <c r="H2" s="38">
        <v>45891.790393518517</v>
      </c>
      <c r="I2" s="37" t="str">
        <f>IFERROR(VLOOKUP(D2,DB!A:F,6,0),"")</f>
        <v>Generator-SG</v>
      </c>
      <c r="J2" s="37" t="str">
        <f>IFERROR(VLOOKUP(D2,DB!A:G,7,0),"")</f>
        <v>Vandalized</v>
      </c>
      <c r="K2" s="37" t="s">
        <v>39095</v>
      </c>
      <c r="L2" s="37" t="str">
        <f>IFERROR(VLOOKUP(D2,DB!A:I,9,0),"")</f>
        <v>Latis</v>
      </c>
      <c r="M2" s="118"/>
    </row>
    <row r="3" spans="1:13" ht="30.75">
      <c r="A3" s="37" t="s">
        <v>39096</v>
      </c>
      <c r="B3" s="37" t="str">
        <f>IFERROR(VLOOKUP(D3,DB!A:K,11,0),"")</f>
        <v>R5</v>
      </c>
      <c r="C3" s="37">
        <v>1</v>
      </c>
      <c r="D3" s="37" t="s">
        <v>31329</v>
      </c>
      <c r="E3" s="37" t="s">
        <v>39079</v>
      </c>
      <c r="F3" s="38">
        <v>45926.188877314817</v>
      </c>
      <c r="G3" s="145">
        <f t="shared" ref="G3" ca="1" si="0">IFERROR(NOW()-F3,"")</f>
        <v>29.403794907404517</v>
      </c>
      <c r="H3" s="38">
        <v>45926.158159722225</v>
      </c>
      <c r="I3" s="37" t="str">
        <f>IFERROR(VLOOKUP(D3,DB!A:F,6,0),"")</f>
        <v>SCECO</v>
      </c>
      <c r="J3" s="37" t="str">
        <f>IFERROR(VLOOKUP(D3,DB!A:G,7,0),"")</f>
        <v>Good</v>
      </c>
      <c r="K3" s="37" t="s">
        <v>39097</v>
      </c>
      <c r="L3" s="37" t="str">
        <f>IFERROR(VLOOKUP(D3,DB!A:I,9,0),"")</f>
        <v>Latis</v>
      </c>
      <c r="M3" s="118"/>
    </row>
    <row r="4" spans="1:13" ht="48" customHeight="1">
      <c r="A4" s="153" t="s">
        <v>39098</v>
      </c>
      <c r="B4" s="153" t="str">
        <f>IFERROR(VLOOKUP(D4,DB!A:K,11,0),"")</f>
        <v>R5</v>
      </c>
      <c r="C4" s="153">
        <v>1</v>
      </c>
      <c r="D4" s="153" t="s">
        <v>34781</v>
      </c>
      <c r="E4" s="153" t="s">
        <v>39079</v>
      </c>
      <c r="F4" s="154">
        <v>45948.661111111112</v>
      </c>
      <c r="G4" s="155">
        <f ca="1">IFERROR(NOW()-F4,"")</f>
        <v>6.9315611111087492</v>
      </c>
      <c r="H4" s="154">
        <v>45948.661111111112</v>
      </c>
      <c r="I4" s="153" t="str">
        <f>IFERROR(VLOOKUP(D4,DB!A:F,6,0),"")</f>
        <v>SCECO</v>
      </c>
      <c r="J4" s="153" t="str">
        <f>IFERROR(VLOOKUP(D4,DB!A:G,7,0),"")</f>
        <v>Dead</v>
      </c>
      <c r="K4" s="153" t="s">
        <v>39099</v>
      </c>
      <c r="L4" s="153" t="str">
        <f>IFERROR(VLOOKUP(D4,DB!A:I,9,0),"")</f>
        <v>Latis</v>
      </c>
    </row>
    <row r="5" spans="1:13" ht="15">
      <c r="A5" s="153" t="s">
        <v>39100</v>
      </c>
      <c r="B5" s="153" t="str">
        <f>IFERROR(VLOOKUP(D5,DB!A:K,11,0),"")</f>
        <v>R5</v>
      </c>
      <c r="C5" s="153">
        <v>1</v>
      </c>
      <c r="D5" s="153" t="s">
        <v>33956</v>
      </c>
      <c r="E5" s="153" t="s">
        <v>38998</v>
      </c>
      <c r="F5" s="154">
        <v>45955.568877314814</v>
      </c>
      <c r="G5" s="155">
        <f ca="1">IFERROR(NOW()-F5,"")</f>
        <v>2.3794907407136634E-2</v>
      </c>
      <c r="H5" s="154">
        <v>45955.563321759262</v>
      </c>
      <c r="I5" s="153" t="str">
        <f>IFERROR(VLOOKUP(D5,DB!A:F,6,0),"")</f>
        <v>Generator-SG</v>
      </c>
      <c r="J5" s="153" t="str">
        <f>IFERROR(VLOOKUP(D5,DB!A:G,7,0),"")</f>
        <v>Vandalized</v>
      </c>
      <c r="K5" s="153" t="s">
        <v>39101</v>
      </c>
      <c r="L5" s="153" t="str">
        <f>IFERROR(VLOOKUP(D5,DB!A:I,9,0),"")</f>
        <v>Latis</v>
      </c>
    </row>
    <row r="6" spans="1:13" ht="15">
      <c r="A6" s="153" t="s">
        <v>39102</v>
      </c>
      <c r="B6" s="153" t="str">
        <f>IFERROR(VLOOKUP(D6,DB!A:K,11,0),"")</f>
        <v>R5</v>
      </c>
      <c r="C6" s="153">
        <v>2</v>
      </c>
      <c r="D6" s="153" t="s">
        <v>38206</v>
      </c>
      <c r="E6" s="153" t="s">
        <v>39103</v>
      </c>
      <c r="F6" s="154">
        <v>45955.573576388888</v>
      </c>
      <c r="G6" s="155">
        <f ca="1">IFERROR(NOW()-F6,"")</f>
        <v>1.9095833333267365E-2</v>
      </c>
      <c r="H6" s="154">
        <v>45955.563321759262</v>
      </c>
      <c r="I6" s="153" t="str">
        <f>IFERROR(VLOOKUP(D6,DB!A:F,6,0),"")</f>
        <v>SCECO</v>
      </c>
      <c r="J6" s="153" t="str">
        <f>IFERROR(VLOOKUP(D6,DB!A:G,7,0),"")</f>
        <v>Haj Removal</v>
      </c>
      <c r="K6" s="153" t="s">
        <v>39104</v>
      </c>
      <c r="L6" s="153" t="str">
        <f>IFERROR(VLOOKUP(D6,DB!A:I,9,0),"")</f>
        <v>Latis</v>
      </c>
    </row>
    <row r="7" spans="1:13" ht="15">
      <c r="A7" s="153" t="s">
        <v>39102</v>
      </c>
      <c r="B7" s="153" t="str">
        <f>IFERROR(VLOOKUP(D7,DB!A:K,11,0),"")</f>
        <v>R5</v>
      </c>
      <c r="C7" s="153">
        <v>2</v>
      </c>
      <c r="D7" s="153" t="s">
        <v>38186</v>
      </c>
      <c r="E7" s="153" t="s">
        <v>39103</v>
      </c>
      <c r="F7" s="154">
        <v>45955.573576388888</v>
      </c>
      <c r="G7" s="155">
        <f ca="1">IFERROR(NOW()-F7,"")</f>
        <v>1.9095833333267365E-2</v>
      </c>
      <c r="H7" s="154">
        <v>45955.563321759262</v>
      </c>
      <c r="I7" s="153" t="str">
        <f>IFERROR(VLOOKUP(D7,DB!A:F,6,0),"")</f>
        <v>SCECO</v>
      </c>
      <c r="J7" s="153" t="str">
        <f>IFERROR(VLOOKUP(D7,DB!A:G,7,0),"")</f>
        <v>Haj Removal</v>
      </c>
      <c r="K7" s="153"/>
      <c r="L7" s="153" t="str">
        <f>IFERROR(VLOOKUP(D7,DB!A:I,9,0),"")</f>
        <v>Latis</v>
      </c>
    </row>
    <row r="8" spans="1:13" ht="15">
      <c r="A8" s="153" t="s">
        <v>39102</v>
      </c>
      <c r="B8" s="153" t="str">
        <f>IFERROR(VLOOKUP(D8,DB!A:K,11,0),"")</f>
        <v>R5</v>
      </c>
      <c r="C8" s="153">
        <v>2</v>
      </c>
      <c r="D8" s="153" t="s">
        <v>38274</v>
      </c>
      <c r="E8" s="153" t="s">
        <v>39103</v>
      </c>
      <c r="F8" s="154">
        <v>45955.573576388888</v>
      </c>
      <c r="G8" s="155">
        <f ca="1">IFERROR(NOW()-F8,"")</f>
        <v>1.9095833333267365E-2</v>
      </c>
      <c r="H8" s="154">
        <v>45955.563321759262</v>
      </c>
      <c r="I8" s="153" t="str">
        <f>IFERROR(VLOOKUP(D8,DB!A:F,6,0),"")</f>
        <v>SCECO</v>
      </c>
      <c r="J8" s="153" t="str">
        <f>IFERROR(VLOOKUP(D8,DB!A:G,7,0),"")</f>
        <v>Haj Removal</v>
      </c>
      <c r="K8" s="153" t="s">
        <v>39105</v>
      </c>
      <c r="L8" s="153" t="str">
        <f>IFERROR(VLOOKUP(D8,DB!A:I,9,0),"")</f>
        <v>Latis</v>
      </c>
    </row>
    <row r="9" spans="1:13" ht="15">
      <c r="A9" s="153" t="s">
        <v>39102</v>
      </c>
      <c r="B9" s="153" t="str">
        <f>IFERROR(VLOOKUP(D9,DB!A:K,11,0),"")</f>
        <v>R5</v>
      </c>
      <c r="C9" s="153">
        <v>1</v>
      </c>
      <c r="D9" s="153" t="s">
        <v>38313</v>
      </c>
      <c r="E9" s="153" t="s">
        <v>39103</v>
      </c>
      <c r="F9" s="154">
        <v>45955.573576388888</v>
      </c>
      <c r="G9" s="155">
        <f ca="1">IFERROR(NOW()-F9,"")</f>
        <v>1.9095833333267365E-2</v>
      </c>
      <c r="H9" s="154">
        <v>45955.563321759262</v>
      </c>
      <c r="I9" s="153" t="str">
        <f>IFERROR(VLOOKUP(D9,DB!A:F,6,0),"")</f>
        <v>SCECO</v>
      </c>
      <c r="J9" s="153" t="str">
        <f>IFERROR(VLOOKUP(D9,DB!A:G,7,0),"")</f>
        <v>Haj Removal</v>
      </c>
      <c r="K9" s="153" t="s">
        <v>39105</v>
      </c>
      <c r="L9" s="153" t="str">
        <f>IFERROR(VLOOKUP(D9,DB!A:I,9,0),"")</f>
        <v>Latis</v>
      </c>
    </row>
    <row r="10" spans="1:13" ht="15">
      <c r="A10" s="153" t="s">
        <v>39102</v>
      </c>
      <c r="B10" s="153" t="str">
        <f>IFERROR(VLOOKUP(D10,DB!A:K,11,0),"")</f>
        <v>R5</v>
      </c>
      <c r="C10" s="153">
        <v>1</v>
      </c>
      <c r="D10" s="153" t="s">
        <v>38530</v>
      </c>
      <c r="E10" s="153" t="s">
        <v>39103</v>
      </c>
      <c r="F10" s="154">
        <v>45955.573576388888</v>
      </c>
      <c r="G10" s="155">
        <f ca="1">IFERROR(NOW()-F10,"")</f>
        <v>1.9095833333267365E-2</v>
      </c>
      <c r="H10" s="154">
        <v>45955.563321759262</v>
      </c>
      <c r="I10" s="153" t="str">
        <f>IFERROR(VLOOKUP(D10,DB!A:F,6,0),"")</f>
        <v>SCECO</v>
      </c>
      <c r="J10" s="153" t="str">
        <f>IFERROR(VLOOKUP(D10,DB!A:G,7,0),"")</f>
        <v>Haj Removal</v>
      </c>
      <c r="K10" s="153" t="s">
        <v>39106</v>
      </c>
      <c r="L10" s="153" t="str">
        <f>IFERROR(VLOOKUP(D10,DB!A:I,9,0),"")</f>
        <v>Latis</v>
      </c>
    </row>
    <row r="11" spans="1:13" ht="15">
      <c r="A11" s="153" t="s">
        <v>39102</v>
      </c>
      <c r="B11" s="153" t="str">
        <f>IFERROR(VLOOKUP(D11,DB!A:K,11,0),"")</f>
        <v>R5</v>
      </c>
      <c r="C11" s="153">
        <v>1</v>
      </c>
      <c r="D11" s="153" t="s">
        <v>38159</v>
      </c>
      <c r="E11" s="153" t="s">
        <v>39103</v>
      </c>
      <c r="F11" s="154">
        <v>45955.573576388888</v>
      </c>
      <c r="G11" s="155">
        <f ca="1">IFERROR(NOW()-F11,"")</f>
        <v>1.9095833333267365E-2</v>
      </c>
      <c r="H11" s="154">
        <v>45955.563321759262</v>
      </c>
      <c r="I11" s="153" t="str">
        <f>IFERROR(VLOOKUP(D11,DB!A:F,6,0),"")</f>
        <v>SCECO</v>
      </c>
      <c r="J11" s="153" t="str">
        <f>IFERROR(VLOOKUP(D11,DB!A:G,7,0),"")</f>
        <v>Haj Removal</v>
      </c>
      <c r="K11" s="153" t="s">
        <v>39105</v>
      </c>
      <c r="L11" s="153" t="str">
        <f>IFERROR(VLOOKUP(D11,DB!A:I,9,0),"")</f>
        <v>Latis</v>
      </c>
    </row>
    <row r="12" spans="1:13" ht="15">
      <c r="A12" s="153" t="s">
        <v>39102</v>
      </c>
      <c r="B12" s="153" t="str">
        <f>IFERROR(VLOOKUP(D12,DB!A:K,11,0),"")</f>
        <v>R5</v>
      </c>
      <c r="C12" s="153">
        <v>1</v>
      </c>
      <c r="D12" s="153" t="s">
        <v>38207</v>
      </c>
      <c r="E12" s="153" t="s">
        <v>39103</v>
      </c>
      <c r="F12" s="154">
        <v>45955.573576388888</v>
      </c>
      <c r="G12" s="155">
        <f ca="1">IFERROR(NOW()-F12,"")</f>
        <v>1.9095833333267365E-2</v>
      </c>
      <c r="H12" s="154">
        <v>45955.563321759262</v>
      </c>
      <c r="I12" s="153" t="str">
        <f>IFERROR(VLOOKUP(D12,DB!A:F,6,0),"")</f>
        <v>SCECO</v>
      </c>
      <c r="J12" s="153" t="str">
        <f>IFERROR(VLOOKUP(D12,DB!A:G,7,0),"")</f>
        <v>Haj Removal</v>
      </c>
      <c r="K12" s="153" t="s">
        <v>39106</v>
      </c>
      <c r="L12" s="153" t="str">
        <f>IFERROR(VLOOKUP(D12,DB!A:I,9,0),"")</f>
        <v>Latis</v>
      </c>
    </row>
    <row r="13" spans="1:13" ht="15">
      <c r="A13" s="153" t="s">
        <v>39102</v>
      </c>
      <c r="B13" s="153" t="str">
        <f>IFERROR(VLOOKUP(D13,DB!A:K,11,0),"")</f>
        <v>R5</v>
      </c>
      <c r="C13" s="153">
        <v>1</v>
      </c>
      <c r="D13" s="153" t="s">
        <v>38146</v>
      </c>
      <c r="E13" s="153" t="s">
        <v>39103</v>
      </c>
      <c r="F13" s="154">
        <v>45955.573576388888</v>
      </c>
      <c r="G13" s="155">
        <f ca="1">IFERROR(NOW()-F13,"")</f>
        <v>1.9095833333267365E-2</v>
      </c>
      <c r="H13" s="154">
        <v>45955.563321759262</v>
      </c>
      <c r="I13" s="153" t="str">
        <f>IFERROR(VLOOKUP(D13,DB!A:F,6,0),"")</f>
        <v>SCECO</v>
      </c>
      <c r="J13" s="153" t="str">
        <f>IFERROR(VLOOKUP(D13,DB!A:G,7,0),"")</f>
        <v>Haj Removal</v>
      </c>
      <c r="K13" s="153" t="s">
        <v>39106</v>
      </c>
      <c r="L13" s="153" t="str">
        <f>IFERROR(VLOOKUP(D13,DB!A:I,9,0),"")</f>
        <v>Latis</v>
      </c>
    </row>
    <row r="14" spans="1:13" ht="15">
      <c r="A14" s="153" t="s">
        <v>39102</v>
      </c>
      <c r="B14" s="153" t="str">
        <f>IFERROR(VLOOKUP(D14,DB!A:K,11,0),"")</f>
        <v>R5</v>
      </c>
      <c r="C14" s="153">
        <v>1</v>
      </c>
      <c r="D14" s="153" t="s">
        <v>38341</v>
      </c>
      <c r="E14" s="153" t="s">
        <v>39103</v>
      </c>
      <c r="F14" s="154">
        <v>45955.573576388888</v>
      </c>
      <c r="G14" s="155">
        <f ca="1">IFERROR(NOW()-F14,"")</f>
        <v>1.9095833333267365E-2</v>
      </c>
      <c r="H14" s="154">
        <v>45955.563321759262</v>
      </c>
      <c r="I14" s="153" t="str">
        <f>IFERROR(VLOOKUP(D14,DB!A:F,6,0),"")</f>
        <v>SCECO</v>
      </c>
      <c r="J14" s="153" t="str">
        <f>IFERROR(VLOOKUP(D14,DB!A:G,7,0),"")</f>
        <v>Haj Removal</v>
      </c>
      <c r="K14" s="153" t="s">
        <v>39106</v>
      </c>
      <c r="L14" s="153" t="str">
        <f>IFERROR(VLOOKUP(D14,DB!A:I,9,0),"")</f>
        <v>Latis</v>
      </c>
    </row>
    <row r="15" spans="1:13" ht="15">
      <c r="A15" s="153"/>
      <c r="B15" s="153" t="str">
        <f>IFERROR(VLOOKUP(D15,DB!A:K,11,0),"")</f>
        <v/>
      </c>
      <c r="C15" s="153"/>
      <c r="D15" s="153"/>
      <c r="E15" s="153"/>
      <c r="F15" s="154"/>
      <c r="G15" s="155">
        <f ca="1">IFERROR(NOW()-F15,"")</f>
        <v>45955.592672222221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45955.592672222221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45955.592672222221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45955.592672222221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45955.592672222221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45955.592672222221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45955.592672222221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45955.592672222221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45955.592672222221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45955.592672222221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45955.592672222221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45955.592672222221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45955.592672222221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45955.592672222221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45955.592672222221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45955.592672222221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45955.592672222221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45955.592672222221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45955.592672222221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45955.592672222221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45955.592672222221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45955.592672222221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45955.592672222221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45955.592672222221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45955.592672222221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45955.592672222221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45955.592672222221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45955.592672222221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45955.592672222221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45955.592672222221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45955.592672222221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45955.592672222221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45955.592672222221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45955.592672222221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45955.592672222221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45955.592672222221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45955.592672222221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45955.592672222221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45955.592672222221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45955.592672222221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45955.592672222221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45955.592672222221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45955.592672222221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45955.592672222221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45955.592672222221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45955.592672222221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45955.592672222221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45955.592672222221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45955.592672222221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45955.592672222221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45955.592672222221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45955.592672222221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45955.592672222221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45955.592672222221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45955.592672222221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45955.592672222221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45955.592672222221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45955.592672222221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45955.592672222221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45955.592672222221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45955.592672222221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45955.592672222221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45955.592672222221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45955.592672222221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45955.592672222221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45955.592672222221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45955.592672222221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45955.592672222221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45955.592672222221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45955.592672222221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45955.592672222221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45955.592672222221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45955.592672222221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45955.592672222221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45955.592672222221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45955.592672222221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45955.592672222221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45955.592672222221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45955.592672222221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45955.592672222221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45955.592672222221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45955.592672222221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45955.592672222221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45955.592672222221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45955.592672222221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45955.592672222221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45955.592672222221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45955.592672222221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45955.592672222221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45955.592672222221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45955.592672222221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45955.592672222221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45955.592672222221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45955.592672222221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45955.592672222221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45955.592672222221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45955.592672222221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45955.592672222221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45955.592672222221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45955.592672222221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45955.592672222221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45955.592672222221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45955.592672222221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45955.592672222221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45955.592672222221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45955.592672222221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45955.592672222221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45955.592672222221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45955.592672222221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45955.592672222221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45955.592672222221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45955.592672222221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45955.592672222221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45955.592672222221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45955.592672222221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45955.592672222221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45955.592672222221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45955.592672222221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45955.592672222221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45955.592672222221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45955.592672222221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45955.592672222221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45955.592672222221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45955.592672222221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45955.592672222221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45955.592672222221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45955.592672222221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45955.592672222221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45955.592672222221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45955.592672222221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45955.592672222221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45955.592672222221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45955.592672222221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45955.592672222221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45955.592672222221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45955.592672222221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45955.592672222221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45955.592672222221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45955.592672222221</v>
      </c>
      <c r="H153" s="154"/>
      <c r="I153" s="153" t="str">
        <f>IFERROR(VLOOKUP(D153,DB!A:F,6,0),"")</f>
        <v/>
      </c>
      <c r="J153" s="153" t="str">
        <f>IFERROR(VLOOKUP(D153,DB!A:G,7,0),"")</f>
        <v/>
      </c>
      <c r="K153" s="153"/>
      <c r="L153" s="153" t="str">
        <f>IFERROR(VLOOKUP(D153,DB!A:I,9,0),"")</f>
        <v/>
      </c>
    </row>
    <row r="154" spans="1:12" ht="15">
      <c r="A154" s="159"/>
      <c r="B154" s="159" t="str">
        <f>IFERROR(VLOOKUP(D154,DB!A:K,11,0),"")</f>
        <v/>
      </c>
      <c r="C154" s="159"/>
      <c r="D154" s="159"/>
      <c r="E154" s="159"/>
      <c r="F154" s="160"/>
      <c r="G154" s="161">
        <f ca="1">IFERROR(NOW()-F154,"")</f>
        <v>45955.592672222221</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45955.592672222221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45955.592672222221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45955.592672222221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45955.592672222221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45955.592672222221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45955.592672222221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45955.592672222221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45955.592672222221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45955.592672222221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45955.592672222221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45955.592672222221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45955.592672222221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45955.592672222221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45955.592672222221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45955.592672222221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45955.592672222221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45955.592672222221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45955.592672222221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45955.592672222221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45955.592672222221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45955.592672222221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45955.592672222221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45955.592672222221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45955.592672222221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45955.592672222221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45955.592672222221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45955.592672222221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45955.592672222221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45955.592672222221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45955.592672222221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45955.592672222221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45955.592672222221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45955.592672222221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45955.592672222221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45955.592672222221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45955.592672222221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45955.592672222221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45955.592672222221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45955.592672222221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45955.592672222221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45955.592672222221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45955.592672222221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45955.592672222221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45955.592672222221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45955.592672222221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45955.592672222221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45955.592672222221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45955.592672222221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45955.592672222221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45955.592672222221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45955.592672222221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45955.592672222221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45955.592672222221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45955.592672222221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45955.592672222221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45955.592672222221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45955.592672222221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45955.592672222221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45955.592672222221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45955.592672222221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45955.592672222221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45955.592672222221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45955.592672222221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45955.592672222221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45955.592672222221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45955.592672222221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45955.592672222221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45955.592672222221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45955.592672222221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45955.592672222221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45955.592672222221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45955.592672222221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45955.592672222221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45955.592672222221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45955.592672222221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45955.592672222221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45955.592672222221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45955.592672222221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45955.592672222221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45955.592672222221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45955.592672222221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45955.592672222221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45955.592672222221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45955.592672222221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45955.592672222221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45955.592672222221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45955.592672222221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45955.592672222221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45955.592672222221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45955.592672222221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45955.592672222221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45955.592672222221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45955.592672222221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45955.592672222221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45955.592672222221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45955.592672222221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45955.592672222221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45955.592672222221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45955.592672222221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45955.592672222221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45955.592672222221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45955.592672222221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45955.592672222221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45955.592672222221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45955.592672222221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45955.592672222221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45955.592672222221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45955.592672222221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45955.592672222221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45955.592672222221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45955.592672222221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45955.592672222221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45955.592672222221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45955.592672222221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45955.592672222221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45955.592672222221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45955.592672222221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45955.592672222221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45955.592672222221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45955.592672222221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45955.592672222221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45955.592672222221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45955.592672222221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45955.592672222221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45955.592672222221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45955.592672222221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45955.592672222221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45955.592672222221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45955.592672222221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45955.592672222221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45955.592672222221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45955.592672222221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45955.592672222221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45955.592672222221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45955.592672222221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45955.592672222221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45955.592672222221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45955.592672222221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45955.592672222221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45955.592672222221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45955.592672222221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45955.592672222221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45955.592672222221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45955.592672222221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45955.592672222221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45955.592672222221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45955.592672222221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45955.592672222221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45955.592672222221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45955.592672222221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45955.592672222221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45955.592672222221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45955.592672222221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45955.592672222221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45955.592672222221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45955.592672222221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45955.592672222221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45955.592672222221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45955.592672222221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45955.592672222221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45955.592672222221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45955.592672222221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45955.592672222221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45955.592672222221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45955.592672222221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45955.592672222221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45955.592672222221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45955.592672222221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45955.592672222221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45955.592672222221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45955.592672222221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45955.592672222221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45955.592672222221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45955.592672222221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45955.592672222221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45955.592672222221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45955.592672222221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45955.592672222221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45955.592672222221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45955.592672222221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45955.592672222221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45955.592672222221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45955.592672222221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45955.592672222221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45955.592672222221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45955.592672222221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45955.592672222221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45955.592672222221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45955.592672222221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45955.592672222221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45955.592672222221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45955.592672222221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45955.592672222221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45955.592672222221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45955.592672222221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45955.592672222221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45955.592672222221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45955.592672222221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45955.592672222221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45955.592672222221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45955.592672222221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45955.592672222221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45955.592672222221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45955.592672222221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45955.592672222221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45955.592672222221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45955.592672222221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45955.592672222221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45955.592672222221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45955.592672222221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45955.592672222221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45955.592672222221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45955.592672222221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45955.592672222221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45955.592672222221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45955.592672222221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45955.592672222221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45955.592672222221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45955.592672222221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45955.592672222221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45955.592672222221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45955.592672222221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45955.592672222221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45955.592672222221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45955.592672222221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45955.592672222221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45955.592672222221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45955.592672222221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45955.592672222221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45955.592672222221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45955.592672222221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45955.592672222221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45955.592672222221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45955.592672222221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45955.592672222221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45955.592672222221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45955.592672222221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45955.592672222221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45955.592672222221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45955.592672222221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45955.592672222221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45955.592672222221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45955.592672222221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45955.592672222221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45955.592672222221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45955.592672222221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45955.592672222221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45955.592672222221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45955.592672222221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45955.592672222221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45955.592672222221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45955.592672222221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45955.592672222221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45955.592672222221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45955.592672222221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45955.592672222221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45955.592672222221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45955.592672222221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45955.592672222221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45955.592672222221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45955.592672222221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45955.592672222221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45955.592672222221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45955.592672222221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45955.592672222221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45955.592672222221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45955.592672222221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45955.592672222221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45955.592672222221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45955.592672222221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45955.592672222221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45955.592672222221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45955.592672222221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45955.592672222221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45955.592672222221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45955.592672222221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45955.592672222221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45955.592672222221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45955.592672222221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45955.592672222221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45955.592672222221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45955.592672222221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45955.592672222221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45955.592672222221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45955.592672222221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45955.592672222221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45955.592672222221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45955.592672222221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45955.592672222221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45955.592672222221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45955.592672222221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45955.592672222221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45955.592672222221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45955.592672222221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45955.592672222221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45955.592672222221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45955.592672222221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45955.592672222221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45955.592672222221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45955.592672222221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45955.592672222221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45955.592672222221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45955.592672222221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45955.592672222221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45955.592672222221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45955.592672222221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45955.592672222221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45955.592672222221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45955.592672222221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45955.592672222221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45955.592672222221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45955.592672222221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45955.592672222221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45955.592672222221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45955.592672222221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45955.592672222221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45955.592672222221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45955.592672222221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45955.592672222221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45955.592672222221</v>
      </c>
      <c r="H474" s="160"/>
      <c r="I474" s="159" t="str">
        <f>IFERROR(VLOOKUP(D474,DB!A:F,6,0),"")</f>
        <v/>
      </c>
      <c r="J474" s="159" t="str">
        <f>IFERROR(VLOOKUP(D474,DB!A:G,7,0),"")</f>
        <v/>
      </c>
      <c r="K474" s="159"/>
      <c r="L474" s="159" t="str">
        <f>IFERROR(VLOOKUP(D474,DB!A:I,9,0),"")</f>
        <v/>
      </c>
    </row>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84" ht="15"/>
    <row r="585" ht="15"/>
    <row r="587" ht="15"/>
    <row r="588" ht="15"/>
    <row r="589" ht="15"/>
    <row r="590" ht="15"/>
    <row r="592" ht="15"/>
    <row r="593" ht="15"/>
    <row r="600" ht="15"/>
    <row r="601" ht="15"/>
    <row r="602" ht="15"/>
    <row r="603" ht="15"/>
    <row r="604" ht="15"/>
    <row r="605" ht="15"/>
    <row r="608" ht="15"/>
    <row r="609" ht="15"/>
    <row r="610" ht="15"/>
    <row r="611" ht="15"/>
    <row r="612" ht="15"/>
    <row r="613" ht="15"/>
    <row r="614" ht="15"/>
    <row r="615" ht="15"/>
    <row r="616" ht="15"/>
    <row r="617" ht="15"/>
    <row r="618" ht="15"/>
    <row r="619"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713" ht="15"/>
    <row r="714" ht="15"/>
    <row r="715" ht="15"/>
    <row r="716" ht="15"/>
    <row r="717" ht="15"/>
    <row r="718" ht="15"/>
    <row r="719" ht="15"/>
    <row r="720" ht="15"/>
    <row r="721" ht="15"/>
    <row r="722"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805" ht="15"/>
    <row r="807" ht="15"/>
    <row r="808"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1" ht="15"/>
    <row r="842" ht="15"/>
    <row r="1012" ht="15"/>
    <row r="1013" ht="15"/>
    <row r="1014" ht="15"/>
    <row r="1015" ht="15"/>
    <row r="1016" ht="15"/>
    <row r="1017" ht="15"/>
    <row r="1023" ht="15"/>
    <row r="1024" ht="15"/>
    <row r="1025" ht="15"/>
    <row r="1026" ht="15"/>
    <row r="1027" ht="15"/>
    <row r="1028" ht="15"/>
    <row r="1029"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0" ht="15"/>
    <row r="1081" ht="15"/>
    <row r="1087" ht="15"/>
    <row r="1088" ht="15"/>
    <row r="1090" ht="15"/>
    <row r="1091" ht="15"/>
    <row r="1092" ht="15"/>
    <row r="1093" ht="15"/>
    <row r="1094" ht="15"/>
    <row r="1095" ht="15"/>
    <row r="1096" ht="15"/>
    <row r="1098" ht="15"/>
    <row r="1099" ht="15"/>
    <row r="1100"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5" ht="15"/>
    <row r="1198" ht="15"/>
    <row r="1199" ht="15"/>
    <row r="1200" ht="15"/>
    <row r="1201" ht="15"/>
    <row r="1202" ht="15"/>
    <row r="1203" ht="15"/>
    <row r="1204" ht="15"/>
    <row r="1206" ht="15"/>
    <row r="1207" ht="15"/>
    <row r="1208" ht="15"/>
    <row r="1209" ht="15"/>
    <row r="1210" ht="15"/>
    <row r="1211" ht="15"/>
    <row r="1212" ht="15"/>
    <row r="1213" ht="15"/>
    <row r="1214" ht="15"/>
    <row r="1215" ht="15"/>
    <row r="1216" ht="15"/>
    <row r="1218" ht="15"/>
    <row r="1219" ht="15"/>
    <row r="1220" ht="15"/>
    <row r="1221" ht="15"/>
    <row r="1222" ht="15"/>
    <row r="1223" ht="15"/>
    <row r="1224" ht="15"/>
    <row r="1225" ht="15"/>
    <row r="1226" ht="15"/>
    <row r="1227" ht="15"/>
    <row r="1235" ht="15"/>
    <row r="1236" ht="15"/>
    <row r="1239" ht="15"/>
    <row r="1240" ht="15"/>
    <row r="1241" ht="15"/>
    <row r="1242" ht="15"/>
    <row r="1243" ht="15"/>
    <row r="1244" ht="15"/>
    <row r="1245" ht="15"/>
    <row r="1246" ht="15"/>
    <row r="1249" ht="15"/>
    <row r="1250" ht="15"/>
    <row r="1251" ht="15"/>
    <row r="1252" ht="15"/>
    <row r="1253" ht="15"/>
    <row r="1254" ht="15"/>
    <row r="1255" ht="15"/>
    <row r="1256" ht="15"/>
    <row r="1257" ht="15"/>
    <row r="1258" ht="15"/>
    <row r="1259" ht="15"/>
    <row r="1260" ht="15"/>
    <row r="1262" ht="15"/>
    <row r="1263" ht="15"/>
    <row r="1264" ht="15"/>
    <row r="1267" ht="15"/>
    <row r="1269" ht="15"/>
    <row r="1271" ht="15"/>
    <row r="1274" ht="15"/>
    <row r="1275" ht="15"/>
    <row r="1276" ht="15"/>
    <row r="1278" ht="15"/>
    <row r="1280" ht="15"/>
    <row r="1281" ht="15"/>
    <row r="1282" ht="15"/>
    <row r="1283" ht="15"/>
    <row r="1284" ht="15"/>
    <row r="1286" ht="15"/>
    <row r="1287" ht="15"/>
    <row r="1288" ht="15"/>
    <row r="1289" ht="15"/>
    <row r="1291" ht="15"/>
    <row r="1293" ht="15"/>
    <row r="1294" ht="15"/>
    <row r="1296" ht="15"/>
    <row r="1297" ht="15"/>
    <row r="1298" ht="15"/>
    <row r="1299" ht="15"/>
    <row r="1301" ht="15"/>
    <row r="1303" ht="15"/>
    <row r="1304" ht="15"/>
    <row r="1305" ht="15"/>
    <row r="1306" ht="15"/>
    <row r="1308" ht="15"/>
    <row r="1309" ht="15"/>
    <row r="1310" ht="15"/>
    <row r="1311" ht="15"/>
    <row r="1312" ht="15"/>
    <row r="1313" ht="15"/>
    <row r="1314" ht="15"/>
    <row r="1317" ht="15"/>
  </sheetData>
  <dataValidations count="2">
    <dataValidation allowBlank="1" showInputMessage="1" showErrorMessage="1" sqref="E1" xr:uid="{920C6338-E771-4DAE-8C89-92A9093EA4DE}"/>
    <dataValidation type="list" allowBlank="1" showInputMessage="1" showErrorMessage="1" sqref="E2:E47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45955.592672222221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45955.592672222221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45955.592672222221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45955.592672222221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45955.592672222221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45955.592672222221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45955.592672222221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45955.592672222221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45955.592672222221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45955.592672222221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45955.592672222221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45955.592672222221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45955.592672222221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45955.592672222221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45955.592672222221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45955.592672222221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45955.592672222221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45955.592672222221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45955.592672222221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45955.592672222221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45955.592672222221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45955.592672222221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45955.592672222221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45955.592672222221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45955.592672222221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45955.592672222221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45955.592672222221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45955.592672222221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45955.592672222221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45955.592672222221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45955.592672222221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45955.592672222221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45955.592672222221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45955.592672222221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45955.592672222221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45955.592672222221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45955.592672222221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45955.592672222221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45955.592672222221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45955.592672222221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45955.592672222221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45955.592672222221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45955.592672222221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45955.592672222221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45955.592672222221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45955.592672222221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45955.592672222221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45955.592672222221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45955.592672222221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45955.592672222221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45955.592672222221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45955.592672222221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45955.592672222221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45955.592672222221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45955.592672222221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45955.592672222221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45955.592672222221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45955.592672222221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45955.592672222221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45955.592672222221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45955.592672222221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45955.592672222221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45955.592672222221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45955.592672222221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45955.592672222221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45955.592672222221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45955.592672222221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45955.592672222221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45955.592672222221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45955.592672222221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45955.592672222221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45955.592672222221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45955.592672222221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45955.592672222221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45955.592672222221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45955.592672222221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45955.592672222221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45955.592672222221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45955.592672222221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45955.592672222221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45955.592672222221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45955.592672222221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45955.592672222221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45955.592672222221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45955.592672222221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45955.592672222221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45955.592672222221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45955.592672222221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45955.592672222221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45955.592672222221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45955.592672222221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45955.592672222221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45955.592672222221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45955.592672222221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45955.592672222221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45955.592672222221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45955.592672222221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45955.592672222221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45955.592672222221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45955.592672222221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45955.592672222221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45955.592672222221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45955.592672222221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45955.592672222221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45955.592672222221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45955.592672222221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45955.592672222221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45955.592672222221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45955.592672222221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45955.592672222221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45955.592672222221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45955.592672222221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45955.592672222221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45955.592672222221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45955.592672222221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45955.592672222221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45955.592672222221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45955.592672222221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45955.592672222221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45955.592672222221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45955.592672222221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45955.592672222221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45955.592672222221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45955.592672222221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45955.592672222221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45955.592672222221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45955.592672222221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45955.592672222221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45955.592672222221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45955.592672222221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45955.592672222221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45955.592672222221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45955.592672222221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45955.592672222221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45955.592672222221</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2025-10-25T11:13:40Z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