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47" documentId="120_S{2AC9BD13-BADA-5192-A53E-5A8FF88502F6}" xr6:coauthVersionLast="47" xr6:coauthVersionMax="47" xr10:uidLastSave="{E4AC3085-6E96-48AB-AFB0-CB39B62E248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<sst xmlns="http://schemas.openxmlformats.org/spreadsheetml/2006/main" count="180293" uniqueCount="39126">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</sst>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317.64015104166901</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7.1968171301705297E-2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45980.588576967595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45980.588576967595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45980.588576967595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45980.588576967595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45980.588576967595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45980.588576967595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45980.588576967595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45980.588576967595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45980.588576967595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45980.588576967595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45980.588576967595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45980.588576967595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45980.588576967595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45980.588576967595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45980.588576967595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45980.588576967595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45980.588576967595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45980.588576967595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45980.588576967595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45980.588576967595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45980.588576967595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45980.588576967595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45980.588576967595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45980.588576967595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45980.588576967595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45980.588576967595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45980.588576967595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45980.588576967595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45980.588576967595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45980.588576967595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45980.588576967595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45980.588576967595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45980.588576967595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45980.588576967595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45980.588576967595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45980.588576967595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45980.588576967595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45980.588576967595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45980.588576967595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45980.588576967595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45980.588576967595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45980.588576967595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45980.588576967595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45980.588576967595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45980.588576967595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45980.588576967595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45980.588576967595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45980.588576967595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45980.588576967595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45980.588576967595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45980.588576967595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45980.588576967595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45980.588576967595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45980.588576967595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45980.588576967595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45980.588576967595</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155.58873900463368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5.9039930558355991E-2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45980.588576967595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45980.588576967595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45980.588576967595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45980.588576967595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45980.588576967595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45980.588576967595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45980.588576967595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45980.588576967595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45980.588576967595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45980.588576967595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45980.588576967595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45980.588576967595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45980.588576967595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45980.588576967595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45980.588576967595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45980.588576967595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45980.588576967595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45980.588576967595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45980.588576967595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45980.588576967595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45980.588576967595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45980.588576967595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45980.588576967595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45980.588576967595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45980.588576967595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45980.588576967595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45980.588576967595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45980.588576967595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45980.588576967595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45980.588576967595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45980.588576967595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45980.588576967595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45980.588576967595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45980.588576967595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45980.588576967595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45980.588576967595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45980.588576967595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45980.588576967595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45980.588576967595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45980.588576967595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45980.588576967595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45980.588576967595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45980.588576967595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45980.588576967595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45980.588576967595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45980.588576967595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45980.588576967595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45980.588576967595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45980.588576967595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45980.588576967595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45980.588576967595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45980.588576967595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45980.588576967595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45980.588576967595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45980.588576967595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45980.588576967595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45980.588576967595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45980.588576967595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45980.588576967595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45980.588576967595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45980.588576967595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45980.588576967595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45980.588576967595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45980.588576967595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45980.588576967595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45980.588576967595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45980.588576967595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45980.588576967595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45980.588576967595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45980.588576967595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45980.588576967595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45980.588576967595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45980.588576967595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45980.588576967595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45980.588576967595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45980.588576967595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45980.588576967595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45980.588576967595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45980.588576967595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45980.588576967595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45980.588576967595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45980.588576967595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45980.588576967595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45980.588576967595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45980.588576967595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45980.588576967595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45980.588576967595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45980.588576967595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45980.588576967595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45980.588576967595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45980.588576967595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45980.588576967595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45980.588576967595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45980.588576967595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45980.588576967595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45980.588576967595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45980.588576967595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45980.588576967595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45980.588576967595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45980.588576967595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45980.588576967595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45980.588576967595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45980.588576967595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45980.588576967595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45980.588576967595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45980.588576967595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45980.588576967595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45980.588576967595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45980.588576967595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45980.588576967595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45980.588576967595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45980.588576967595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45980.588576967595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45980.588576967595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45980.588576967595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45980.588576967595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45980.588576967595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45980.588576967595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45980.588576967595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45980.588576967595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45980.588576967595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45980.588576967595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45980.588576967595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45980.588576967595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45980.588576967595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45980.588576967595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45980.588576967595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45980.588576967595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45980.588576967595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45980.588576967595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45980.588576967595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45980.588576967595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45980.588576967595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45980.588576967595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45980.588576967595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45980.588576967595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45980.588576967595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45980.588576967595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45980.588576967595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45980.588576967595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45980.588576967595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45980.588576967595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45980.588576967595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45980.588576967595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45980.588576967595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45980.588576967595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45980.588576967595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45980.588576967595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45980.588576967595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45980.588576967595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45980.588576967595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45980.588576967595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45980.588576967595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45980.588576967595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45980.588576967595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45980.588576967595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45980.588576967595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45980.588576967595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45980.588576967595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45980.588576967595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45980.588576967595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45980.588576967595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45980.588576967595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45980.588576967595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45980.588576967595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45980.588576967595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45980.588576967595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45980.588576967595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45980.588576967595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45980.588576967595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45980.588576967595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45980.588576967595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45980.588576967595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45980.588576967595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45980.588576967595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45980.588576967595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45980.588576967595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45980.588576967595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45980.588576967595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45980.588576967595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45980.588576967595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45980.588576967595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45980.588576967595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45980.588576967595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45980.588576967595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45980.588576967595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45980.588576967595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45980.588576967595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45980.588576967595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45980.588576967595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45980.588576967595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45980.588576967595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45980.588576967595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45980.588576967595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45980.588576967595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45980.588576967595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45980.588576967595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45980.588576967595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45980.588576967595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45980.588576967595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45980.588576967595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45980.588576967595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45980.588576967595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45980.588576967595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45980.588576967595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45980.588576967595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45980.588576967595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45980.588576967595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45980.588576967595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45980.588576967595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45980.588576967595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45980.588576967595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45980.588576967595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45980.588576967595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45980.588576967595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45980.588576967595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45980.588576967595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45980.588576967595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45980.588576967595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45980.588576967595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45980.588576967595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45980.588576967595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45980.588576967595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45980.588576967595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45980.588576967595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45980.588576967595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45980.588576967595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45980.588576967595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45980.588576967595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45980.588576967595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45980.588576967595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45980.588576967595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45980.588576967595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45980.588576967595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45980.588576967595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45980.588576967595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45980.588576967595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45980.588576967595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45980.588576967595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45980.588576967595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45980.588576967595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45980.588576967595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45980.588576967595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45980.588576967595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45980.588576967595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45980.588576967595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45980.588576967595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45980.588576967595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45980.588576967595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45980.588576967595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45980.588576967595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45980.588576967595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45980.588576967595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45980.588576967595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45980.588576967595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45980.588576967595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45980.588576967595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45980.588576967595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45980.588576967595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45980.588576967595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45980.588576967595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45980.588576967595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45980.588576967595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45980.588576967595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45980.588576967595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45980.588576967595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45980.588576967595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45980.588576967595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45980.588576967595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45980.588576967595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45980.588576967595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45980.588576967595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45980.588576967595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45980.588576967595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45980.588576967595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45980.588576967595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45980.588576967595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45980.588576967595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45980.588576967595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45980.588576967595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45980.588576967595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45980.588576967595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45980.588576967595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45980.588576967595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45980.588576967595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45980.588576967595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45980.588576967595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45980.588576967595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45980.588576967595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45980.588576967595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45980.588576967595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45980.588576967595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45980.588576967595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45980.588576967595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45980.588576967595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45980.588576967595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45980.588576967595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45980.588576967595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45980.588576967595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45980.588576967595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45980.588576967595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45980.588576967595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45980.588576967595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45980.588576967595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45980.588576967595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45980.588576967595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45980.588576967595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45980.588576967595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45980.588576967595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45980.588576967595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45980.588576967595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45980.588576967595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45980.588576967595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45980.588576967595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45980.588576967595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45980.588576967595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45980.588576967595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45980.588576967595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45980.588576967595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45980.588576967595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45980.588576967595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45980.588576967595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45980.588576967595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45980.588576967595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45980.588576967595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45980.588576967595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45980.588576967595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45980.588576967595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45980.588576967595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45980.588576967595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45980.588576967595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45980.588576967595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45980.588576967595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45980.588576967595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45980.588576967595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45980.588576967595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45980.588576967595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45980.588576967595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45980.588576967595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45980.588576967595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45980.588576967595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45980.588576967595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45980.588576967595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45980.588576967595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45980.588576967595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45980.588576967595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45980.588576967595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45980.588576967595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45980.588576967595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45980.588576967595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45980.588576967595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45980.588576967595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45980.588576967595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45980.588576967595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45980.588576967595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45980.588576967595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45980.588576967595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45980.588576967595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45980.588576967595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45980.588576967595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45980.588576967595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45980.588576967595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45980.588576967595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45980.588576967595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45980.588576967595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45980.588576967595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45980.588576967595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45980.588576967595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45980.588576967595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45980.588576967595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45980.588576967595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45980.588576967595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45980.588576967595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45980.588576967595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45980.588576967595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45980.588576967595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45980.588576967595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45980.588576967595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45980.588576967595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45980.588576967595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45980.588576967595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45980.588576967595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45980.588576967595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45980.588576967595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45980.588576967595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45980.588576967595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45980.588576967595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45980.588576967595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45980.588576967595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45980.588576967595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45980.588576967595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45980.588576967595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45980.588576967595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45980.588576967595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45980.588576967595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45980.588576967595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45980.588576967595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45980.588576967595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45980.588576967595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45980.588576967595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45980.588576967595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45980.588576967595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45980.588576967595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45980.588576967595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45980.588576967595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45980.588576967595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45980.588576967595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45980.588576967595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45980.588576967595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45980.588576967595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45980.588576967595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45980.588576967595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45980.588576967595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45980.588576967595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45980.588576967595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45980.588576967595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45980.588576967595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45980.588576967595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45980.588576967595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45980.588576967595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45980.588576967595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45980.588576967595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45980.588576967595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45980.588576967595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45980.588576967595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45980.588576967595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45980.588576967595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45980.588576967595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45980.588576967595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45980.588576967595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45980.588576967595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45980.588576967595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45980.588576967595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45980.588576967595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45980.588576967595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45980.588576967595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45980.588576967595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45980.588576967595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45980.588576967595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45980.588576967595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45980.588576967595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45980.588576967595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45980.588576967595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45980.588576967595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45980.588576967595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45980.588576967595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45980.588576967595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45980.588576967595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45980.588576967595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45980.588576967595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45980.588576967595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45980.588576967595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45980.588576967595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45980.588576967595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45980.588576967595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45980.588576967595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45980.588576967595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45980.588576967595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45980.588576967595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45980.588576967595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45980.588576967595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45980.588576967595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45980.588576967595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45980.588576967595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45980.588576967595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45980.588576967595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45980.588576967595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45980.588576967595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45980.588576967595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45980.588576967595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45980.588576967595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45980.588576967595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45980.588576967595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45980.588576967595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45980.588576967595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45980.588576967595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45980.588576967595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45980.588576967595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45980.588576967595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45980.588576967595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45980.588576967595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45980.588576967595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45980.588576967595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45980.588576967595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45980.588576967595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45980.588576967595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45980.588576967595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45980.588576967595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45980.588576967595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45980.588576967595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45980.588576967595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45980.588576967595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45980.588576967595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45980.588576967595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45980.588576967595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45980.588576967595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45980.588576967595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45980.588576967595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45980.588576967595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45980.588576967595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45980.588576967595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45980.588576967595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45980.588576967595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45980.588576967595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45980.588576967595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45980.588576967595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45980.588576967595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45980.588576967595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45980.588576967595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45980.588576967595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45980.588576967595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45980.588576967595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45980.588576967595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45980.588576967595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45980.588576967595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45980.588576967595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45980.588576967595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45980.588576967595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45980.588576967595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45980.588576967595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45980.588576967595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45980.588576967595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45980.588576967595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45980.588576967595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45980.588576967595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45980.588576967595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45980.588576967595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45980.588576967595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45980.588576967595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45980.588576967595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45980.588576967595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45980.588576967595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45980.588576967595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45980.588576967595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45980.588576967595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45980.588576967595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45980.588576967595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45980.588576967595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45980.588576967595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45980.588576967595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45980.588576967595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45980.588576967595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45980.588576967595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45980.588576967595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45980.588576967595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45980.588576967595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45980.588576967595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45980.588576967595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45980.588576967595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45980.588576967595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45980.588576967595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45980.588576967595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45980.588576967595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45980.588576967595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45980.588576967595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45980.588576967595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45980.588576967595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45980.588576967595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45980.588576967595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45980.588576967595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45980.588576967595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45980.588576967595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45980.588576967595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45980.588576967595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45980.588576967595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45980.588576967595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45980.588576967595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45980.588576967595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45980.588576967595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45980.588576967595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45980.588576967595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45980.588576967595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45980.588576967595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45980.588576967595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45980.588576967595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45980.588576967595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45980.588576967595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45980.588576967595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45980.588576967595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45980.588576967595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45980.588576967595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45980.588576967595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45980.588576967595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45980.588576967595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45980.588576967595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45980.588576967595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45980.588576967595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45980.588576967595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45980.588576967595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45980.588576967595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45980.588576967595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45980.588576967595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45980.588576967595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45980.588576967595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45980.588576967595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45980.588576967595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45980.588576967595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45980.588576967595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45980.588576967595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45980.588576967595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45980.588576967595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45980.588576967595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45980.588576967595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45980.588576967595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45980.588576967595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45980.588576967595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45980.588576967595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45980.588576967595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45980.588576967595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45980.588576967595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45980.588576967595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45980.588576967595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45980.588576967595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45980.588576967595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45980.588576967595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45980.588576967595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45980.588576967595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45980.588576967595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45980.588576967595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45980.588576967595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45980.588576967595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45980.588576967595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45980.588576967595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45980.588576967595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45980.588576967595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45980.588576967595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45980.588576967595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45980.588576967595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45980.588576967595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45980.588576967595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45980.588576967595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45980.588576967595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45980.588576967595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45980.588576967595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45980.588576967595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45980.588576967595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45980.588576967595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45980.588576967595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45980.588576967595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45980.588576967595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45980.588576967595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45980.588576967595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45980.588576967595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45980.588576967595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45980.588576967595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45980.588576967595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45980.588576967595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45980.588576967595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45980.588576967595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45980.588576967595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45980.588576967595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45980.588576967595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45980.588576967595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45980.588576967595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45980.588576967595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45980.588576967595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45980.588576967595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45980.588576967595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45980.588576967595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45980.588576967595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45980.588576967595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45980.588576967595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45980.588576967595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45980.588576967595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45980.588576967595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45980.588576967595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45980.588576967595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45980.588576967595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45980.588576967595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45980.588576967595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45980.588576967595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45980.588576967595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45980.588576967595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45980.588576967595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45980.588576967595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45980.588576967595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45980.588576967595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45980.588576967595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45980.588576967595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45980.588576967595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45980.588576967595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45980.588576967595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45980.588576967595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45980.588576967595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45980.588576967595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45980.588576967595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45980.588576967595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45980.588576967595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45980.588576967595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45980.588576967595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45980.588576967595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45980.588576967595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45980.588576967595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45980.588576967595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45980.588576967595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45980.588576967595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45980.588576967595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45980.588576967595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45980.588576967595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45980.588576967595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45980.588576967595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45980.588576967595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45980.588576967595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45980.588576967595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45980.588576967595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45980.588576967595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45980.588576967595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45980.588576967595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45980.588576967595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45980.588576967595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45980.588576967595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45980.588576967595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45980.588576967595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45980.588576967595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45980.588576967595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45980.588576967595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45980.588576967595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45980.588576967595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45980.588576967595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45980.588576967595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45980.588576967595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45980.588576967595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45980.588576967595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45980.588576967595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45980.588576967595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45980.588576967595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45980.588576967595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45980.588576967595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45980.588576967595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45980.588576967595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45980.588576967595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45980.588576967595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45980.588576967595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45980.588576967595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45980.588576967595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45980.588576967595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45980.588576967595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45980.588576967595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45980.588576967595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45980.588576967595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45980.588576967595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45980.588576967595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45980.588576967595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45980.588576967595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45980.588576967595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45980.588576967595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45980.588576967595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45980.588576967595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45980.588576967595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45980.588576967595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45980.588576967595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45980.588576967595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45980.588576967595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45980.588576967595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45980.588576967595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45980.588576967595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45980.588576967595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45980.588576967595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45980.588576967595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45980.588576967595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45980.588576967595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45980.588576967595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45980.588576967595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45980.588576967595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45980.588576967595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45980.588576967595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45980.588576967595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45980.588576967595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45980.588576967595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45980.588576967595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45980.588576967595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45980.588576967595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45980.588576967595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45980.588576967595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45980.588576967595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45980.588576967595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45980.588576967595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45980.588576967595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45980.588576967595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45980.588576967595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45980.588576967595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45980.588576967595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45980.588576967595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45980.588576967595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45980.588576967595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45980.588576967595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45980.588576967595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45980.588576967595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45980.588576967595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45980.588576967595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45980.588576967595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45980.588576967595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45980.588576967595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45980.588576967595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45980.588576967595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45980.588576967595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45980.588576967595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45980.588576967595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45980.588576967595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45980.588576967595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45980.588576967595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45980.588576967595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45980.588576967595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45980.588576967595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45980.588576967595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45980.588576967595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45980.588576967595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45980.588576967595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45980.588576967595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45980.588576967595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45980.588576967595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45980.588576967595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45980.588576967595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45980.588576967595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45980.588576967595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45980.588576967595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45980.588576967595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45980.588576967595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45980.588576967595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45980.588576967595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45980.588576967595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45980.588576967595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45980.588576967595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45980.588576967595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45980.588576967595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45980.588576967595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45980.588576967595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45980.588576967595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45980.588576967595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45980.588576967595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45980.588576967595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45980.588576967595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45980.588576967595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45980.588576967595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45980.588576967595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45980.588576967595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45980.588576967595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45980.588576967595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45980.588576967595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45980.588576967595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45980.588576967595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45980.588576967595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45980.588576967595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45980.588576967595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45980.588576967595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45980.588576967595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45980.588576967595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45980.588576967595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45980.588576967595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45980.588576967595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45980.588576967595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45980.588576967595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45980.588576967595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45980.588576967595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45980.588576967595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45980.588576967595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45980.588576967595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45980.588576967595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45980.588576967595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45980.588576967595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45980.588576967595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45980.588576967595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45980.588576967595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45980.588576967595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45980.588576967595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45980.588576967595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45980.588576967595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45980.588576967595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45980.588576967595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45980.588576967595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45980.588576967595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45980.588576967595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45980.588576967595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45980.588576967595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45980.588576967595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45980.588576967595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45980.588576967595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45980.588576967595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45980.588576967595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45980.588576967595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45980.588576967595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45980.588576967595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45980.588576967595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45980.588576967595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45980.588576967595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45980.588576967595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45980.588576967595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45980.588576967595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45980.588576967595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45980.588576967595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45980.588576967595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45980.588576967595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45980.588576967595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45980.588576967595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45980.588576967595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45980.588576967595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45980.588576967595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45980.588576967595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45980.588576967595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45980.588576967595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45980.588576967595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45980.588576967595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45980.588576967595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45980.588576967595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45980.588576967595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45980.588576967595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45980.588576967595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45980.588576967595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45980.588576967595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45980.588576967595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45980.588576967595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45980.588576967595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45980.588576967595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45980.588576967595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45980.588576967595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45980.588576967595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45980.588576967595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45980.588576967595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45980.588576967595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45980.588576967595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45980.588576967595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45980.588576967595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45980.588576967595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45980.588576967595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45980.588576967595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45980.588576967595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45980.588576967595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45980.588576967595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45980.588576967595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45980.588576967595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45980.588576967595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45980.588576967595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45980.588576967595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45980.588576967595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45980.588576967595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45980.588576967595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45980.588576967595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45980.588576967595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45980.588576967595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45980.588576967595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45980.588576967595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45980.588576967595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45980.588576967595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45980.588576967595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45980.588576967595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45980.588576967595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45980.588576967595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45980.588576967595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45980.588576967595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45980.588576967595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45980.588576967595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45980.588576967595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45980.588576967595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45980.588576967595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45980.588576967595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45980.588576967595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45980.588576967595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45980.588576967595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45980.588576967595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45980.588576967595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45980.588576967595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45980.588576967595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45980.588576967595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45980.588576967595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45980.588576967595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45980.588576967595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45980.588576967595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45980.588576967595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45980.588576967595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45980.588576967595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45980.588576967595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45980.588576967595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45980.588576967595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45980.588576967595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45980.588576967595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45980.588576967595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45980.588576967595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45980.588576967595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45980.588576967595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45980.588576967595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45980.588576967595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45980.588576967595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45980.588576967595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45980.588576967595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45980.588576967595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45980.588576967595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45980.588576967595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45980.588576967595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45980.588576967595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45980.588576967595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45980.588576967595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45980.588576967595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45980.588576967595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45980.588576967595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45980.588576967595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45980.588576967595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45980.588576967595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45980.588576967595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45980.588576967595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45980.588576967595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45980.588576967595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45980.588576967595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45980.588576967595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45980.588576967595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45980.588576967595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45980.588576967595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45980.588576967595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45980.588576967595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45980.588576967595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45980.588576967595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45980.588576967595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45980.588576967595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45980.588576967595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45980.588576967595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45980.588576967595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45980.588576967595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45980.588576967595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45980.588576967595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45980.588576967595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45980.588576967595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45980.588576967595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45980.588576967595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45980.588576967595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45980.588576967595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45980.588576967595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45980.588576967595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45980.588576967595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45980.588576967595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45980.588576967595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45980.588576967595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45980.588576967595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45980.588576967595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45980.588576967595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45980.588576967595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45980.588576967595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45980.588576967595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45980.588576967595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45980.588576967595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45980.588576967595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45980.588576967595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45980.588576967595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45980.588576967595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45980.588576967595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45980.588576967595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45980.588576967595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45980.588576967595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45980.588576967595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45980.588576967595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45980.588576967595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45980.588576967595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45980.588576967595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45980.588576967595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45980.588576967595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45980.588576967595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45980.588576967595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45980.588576967595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45980.588576967595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45980.588576967595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45980.588576967595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45980.588576967595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45980.588576967595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45980.588576967595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45980.588576967595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45980.588576967595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45980.588576967595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45980.588576967595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45980.588576967595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45980.588576967595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45980.588576967595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45980.588576967595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45980.588576967595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45980.588576967595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45980.588576967595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45980.588576967595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45980.588576967595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45980.588576967595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45980.588576967595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45980.588576967595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45980.588576967595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45980.588576967595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45980.588576967595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45980.588576967595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45980.588576967595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45980.588576967595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45980.588576967595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45980.588576967595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45980.588576967595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45980.588576967595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45980.588576967595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45980.588576967595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45980.588576967595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45980.588576967595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45980.588576967595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45980.588576967595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45980.588576967595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45980.588576967595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45980.588576967595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45980.588576967595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45980.588576967595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45980.588576967595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45980.588576967595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45980.588576967595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45980.588576967595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45980.588576967595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45980.588576967595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45980.588576967595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45980.588576967595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45980.588576967595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45980.588576967595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45980.588576967595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45980.588576967595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45980.588576967595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45980.588576967595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45980.588576967595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45980.588576967595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45980.588576967595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45980.588576967595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45980.588576967595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45980.588576967595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45980.588576967595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45980.588576967595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45980.588576967595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45980.588576967595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45980.588576967595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45980.588576967595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45980.588576967595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45980.588576967595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45980.588576967595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45980.588576967595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45980.588576967595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45980.588576967595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45980.588576967595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45980.588576967595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45980.588576967595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45980.588576967595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45980.588576967595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45980.588576967595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45980.588576967595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45980.588576967595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45980.588576967595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45980.588576967595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45980.588576967595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45980.588576967595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45980.588576967595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45980.588576967595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45980.588576967595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45980.588576967595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45980.588576967595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45980.588576967595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45980.588576967595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45980.588576967595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45980.588576967595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45980.588576967595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45980.588576967595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45980.588576967595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45980.588576967595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45980.588576967595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45980.588576967595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45980.588576967595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277.10785937499895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2" ca="1" si="0">IFERROR(NOW()-F3,"")</f>
        <v>2.5972800925956108E-2</v>
      </c>
      <c r="H3" s="95">
        <v>45980.555277777778</v>
      </c>
      <c r="I3" s="113" t="str">
        <f>IFERROR(VLOOKUP(D3,DB!A:F,6,0),"")</f>
        <v>SCECO</v>
      </c>
      <c r="J3" s="113" t="str">
        <f>IFERROR(VLOOKUP(D3,DB!A:G,7,0),"")</f>
        <v>Vandalized</v>
      </c>
      <c r="K3" s="97" t="s">
        <v>39113</v>
      </c>
      <c r="L3" s="91" t="str">
        <f>IFERROR(VLOOKUP(D3,DB!A:I,9,0),"")</f>
        <v>Latis</v>
      </c>
    </row>
    <row r="4" spans="1:16" ht="15" customHeight="1">
      <c r="A4" s="113"/>
      <c r="B4" s="113" t="str">
        <f>IFERROR(VLOOKUP(D4,DB!A:K,11,0),"")</f>
        <v/>
      </c>
      <c r="C4" s="93"/>
      <c r="D4" s="91"/>
      <c r="E4" s="94"/>
      <c r="F4" s="95"/>
      <c r="G4" s="96">
        <f t="shared" ca="1" si="0"/>
        <v>45980.588576967595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45980.588576967595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45980.588576967595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45980.588576967595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45980.588576967595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45980.588576967595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45980.588576967595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45980.588576967595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45980.588576967595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45980.588576967595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45980.588576967595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45980.588576967595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45980.588576967595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45980.588576967595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45980.588576967595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45980.588576967595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45980.588576967595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45980.588576967595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45980.588576967595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45980.588576967595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45980.588576967595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45980.588576967595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45980.588576967595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45980.588576967595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45980.588576967595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45980.588576967595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45980.588576967595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45980.588576967595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45980.588576967595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45980.588576967595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45980.588576967595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45980.588576967595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45980.588576967595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45980.588576967595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45980.588576967595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45980.588576967595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45980.588576967595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45980.588576967595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45980.588576967595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45980.588576967595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45980.588576967595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45980.588576967595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45980.588576967595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45980.588576967595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45980.588576967595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45980.588576967595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45980.588576967595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45980.588576967595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45980.588576967595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45980.588576967595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45980.588576967595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45980.588576967595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45980.588576967595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45980.588576967595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45980.588576967595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45980.588576967595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45980.588576967595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45980.588576967595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45980.588576967595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45980.588576967595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45980.588576967595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45980.588576967595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45980.588576967595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45980.588576967595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45980.588576967595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45980.588576967595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45980.588576967595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45980.588576967595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45980.588576967595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45980.588576967595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45980.588576967595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45980.588576967595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45980.588576967595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45980.588576967595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45980.588576967595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45980.588576967595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45980.588576967595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45980.588576967595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45980.588576967595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45980.588576967595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45980.588576967595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45980.588576967595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45980.588576967595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45980.588576967595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45980.588576967595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45980.588576967595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45980.588576967595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45980.588576967595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45980.588576967595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45980.588576967595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45980.588576967595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45980.588576967595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45980.588576967595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45980.588576967595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45980.588576967595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45980.588576967595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45980.588576967595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45980.588576967595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45980.588576967595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45980.588576967595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45980.588576967595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45980.588576967595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45980.588576967595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45980.588576967595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45980.588576967595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45980.588576967595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45980.588576967595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45980.588576967595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45980.588576967595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45980.588576967595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45980.588576967595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45980.588576967595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45980.588576967595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45980.588576967595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45980.588576967595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45980.588576967595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45980.588576967595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45980.588576967595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45980.588576967595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45980.588576967595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45980.588576967595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45980.588576967595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45980.588576967595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45980.588576967595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45980.588576967595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45980.588576967595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45980.588576967595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45980.588576967595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45980.588576967595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45980.588576967595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45980.588576967595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45980.588576967595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45980.588576967595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45980.588576967595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45980.588576967595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45980.588576967595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45980.588576967595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45980.588576967595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45980.588576967595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45980.588576967595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45980.588576967595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45980.588576967595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45980.588576967595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45980.588576967595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45980.588576967595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45980.588576967595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45980.588576967595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45980.588576967595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45980.588576967595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45980.588576967595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45980.588576967595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45980.588576967595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45980.588576967595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45980.588576967595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45980.588576967595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45980.588576967595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45980.588576967595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45980.588576967595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45980.588576967595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45980.588576967595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45980.588576967595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45980.588576967595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45980.588576967595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45980.588576967595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45980.588576967595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45980.588576967595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45980.588576967595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45980.588576967595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45980.588576967595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45980.588576967595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45980.588576967595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45980.588576967595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45980.588576967595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45980.588576967595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45980.588576967595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45980.588576967595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45980.588576967595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45980.588576967595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45980.588576967595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45980.588576967595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45980.588576967595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45980.588576967595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45980.588576967595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45980.588576967595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45980.588576967595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45980.588576967595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45980.588576967595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45980.588576967595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45980.588576967595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45980.588576967595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45980.588576967595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45980.588576967595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45980.588576967595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45980.588576967595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45980.588576967595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45980.588576967595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45980.588576967595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45980.588576967595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45980.588576967595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45980.588576967595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45980.588576967595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45980.588576967595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45980.588576967595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45980.588576967595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45980.588576967595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45980.588576967595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45980.588576967595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45980.588576967595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45980.588576967595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45980.588576967595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45980.588576967595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45980.588576967595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45980.588576967595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45980.588576967595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45980.588576967595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45980.588576967595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45980.588576967595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45980.588576967595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45980.588576967595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45980.588576967595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45980.588576967595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45980.588576967595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45980.588576967595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45980.588576967595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45980.588576967595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45980.588576967595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45980.588576967595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45980.588576967595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45980.588576967595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45980.588576967595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45980.588576967595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45980.588576967595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45980.588576967595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45980.588576967595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45980.588576967595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45980.588576967595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45980.588576967595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45980.588576967595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45980.588576967595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45980.588576967595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45980.588576967595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45980.588576967595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45980.588576967595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45980.588576967595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45980.588576967595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45980.588576967595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45980.588576967595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45980.588576967595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45980.588576967595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45980.588576967595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45980.588576967595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45980.588576967595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45980.588576967595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45980.588576967595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45980.588576967595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45980.588576967595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45980.588576967595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45980.588576967595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45980.588576967595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45980.588576967595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45980.588576967595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45980.588576967595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45980.588576967595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45980.588576967595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45980.588576967595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45980.588576967595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45980.588576967595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45980.588576967595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45980.588576967595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45980.588576967595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45980.588576967595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45980.588576967595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45980.588576967595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45980.588576967595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45980.588576967595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45980.588576967595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45980.588576967595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45980.588576967595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45980.588576967595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45980.588576967595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45980.588576967595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45980.588576967595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45980.588576967595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45980.588576967595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45980.588576967595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45980.588576967595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45980.588576967595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45980.588576967595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45980.588576967595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45980.588576967595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45980.588576967595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45980.588576967595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45980.588576967595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45980.588576967595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45980.588576967595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45980.588576967595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45980.588576967595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45980.588576967595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45980.588576967595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45980.588576967595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45980.588576967595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45980.588576967595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45980.588576967595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45980.588576967595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45980.588576967595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45980.588576967595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45980.588576967595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45980.588576967595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45980.588576967595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45980.588576967595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45980.588576967595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45980.588576967595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45980.588576967595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45980.588576967595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45980.588576967595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5">IFERROR(NOW()-F319,"")</f>
        <v>45980.588576967595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45980.588576967595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45980.588576967595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45980.588576967595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45980.588576967595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45980.588576967595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45980.588576967595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45980.588576967595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45980.588576967595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45980.588576967595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45980.588576967595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45980.588576967595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45980.588576967595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45980.588576967595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45980.588576967595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45980.588576967595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45980.588576967595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45980.588576967595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45980.588576967595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45980.588576967595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45980.588576967595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45980.588576967595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45980.588576967595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45980.588576967595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45980.588576967595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45980.588576967595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45980.588576967595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45980.588576967595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45980.588576967595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45980.588576967595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45980.588576967595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45980.588576967595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45980.588576967595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45980.588576967595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45980.588576967595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45980.588576967595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45980.588576967595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45980.588576967595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45980.588576967595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45980.588576967595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45980.588576967595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45980.588576967595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45980.588576967595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45980.588576967595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45980.588576967595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45980.588576967595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45980.588576967595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45980.588576967595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45980.588576967595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45980.588576967595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45980.588576967595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45980.588576967595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45980.588576967595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45980.588576967595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45980.588576967595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45980.588576967595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45980.588576967595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45980.588576967595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45980.588576967595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45980.588576967595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45980.588576967595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45980.588576967595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45980.588576967595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45980.588576967595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46" ca="1" si="6">IFERROR(NOW()-F383,"")</f>
        <v>45980.588576967595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45980.588576967595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45980.588576967595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45980.588576967595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45980.588576967595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45980.588576967595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45980.588576967595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45980.588576967595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45980.588576967595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45980.588576967595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45980.588576967595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45980.588576967595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45980.588576967595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45980.588576967595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45980.588576967595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45980.588576967595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45980.588576967595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45980.588576967595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45980.588576967595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45980.588576967595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45980.588576967595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45980.588576967595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45980.588576967595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45980.588576967595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45980.588576967595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45980.588576967595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45980.588576967595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45980.588576967595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45980.588576967595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45980.588576967595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45980.588576967595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45980.588576967595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45980.588576967595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45980.588576967595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45980.588576967595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45980.588576967595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45980.588576967595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45980.588576967595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45980.588576967595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45980.588576967595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45980.588576967595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45980.588576967595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45980.588576967595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45980.588576967595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45980.588576967595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45980.588576967595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45980.588576967595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45980.588576967595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45980.588576967595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45980.588576967595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45980.588576967595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45980.588576967595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45980.588576967595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45980.588576967595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45980.588576967595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45980.588576967595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45980.588576967595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45980.588576967595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45980.588576967595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45980.588576967595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45980.588576967595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45980.588576967595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45980.588576967595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45980.588576967595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ref="G447:G492" ca="1" si="7">IFERROR(NOW()-F447,"")</f>
        <v>45980.588576967595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45980.588576967595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45980.588576967595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45980.588576967595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45980.588576967595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45980.588576967595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45980.588576967595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45980.588576967595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45980.588576967595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45980.588576967595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45980.588576967595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45980.588576967595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45980.588576967595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45980.588576967595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45980.588576967595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45980.588576967595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45980.588576967595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45980.588576967595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45980.588576967595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45980.588576967595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45980.588576967595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45980.588576967595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45980.588576967595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45980.588576967595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45980.588576967595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45980.588576967595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45980.588576967595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45980.588576967595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45980.588576967595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45980.588576967595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45980.588576967595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45980.588576967595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45980.588576967595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45980.588576967595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45980.588576967595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45980.588576967595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45980.588576967595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45980.588576967595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45980.588576967595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45980.588576967595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45980.588576967595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45980.588576967595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45980.588576967595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45980.588576967595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45980.588576967595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45980.588576967595</v>
      </c>
      <c r="H492" s="95"/>
      <c r="I492" s="113" t="str">
        <f>IFERROR(VLOOKUP(D492,DB!A:F,6,0),"")</f>
        <v/>
      </c>
      <c r="J492" s="113" t="str">
        <f>IFERROR(VLOOKUP(D492,DB!A:G,7,0),"")</f>
        <v/>
      </c>
      <c r="K492" s="97"/>
      <c r="L492" s="91" t="str">
        <f>IFERROR(VLOOKUP(D492,DB!A:I,9,0),"")</f>
        <v/>
      </c>
    </row>
  </sheetData>
  <dataValidations count="2">
    <dataValidation allowBlank="1" showInputMessage="1" showErrorMessage="1" sqref="E1" xr:uid="{A4F81451-56CC-4543-9497-104C4E44EE4B}"/>
    <dataValidation type="list" allowBlank="1" showInputMessage="1" showErrorMessage="1" sqref="E2:E4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88.756516782406834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54.399699652778509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31.92746585648274</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3.0737737268573255</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38116</v>
      </c>
      <c r="E6" s="109" t="s">
        <v>39024</v>
      </c>
      <c r="F6" s="135">
        <v>45980.575949074075</v>
      </c>
      <c r="G6" s="111">
        <f ca="1">IFERROR(NOW()-F6,"")</f>
        <v>1.2627893520402722E-2</v>
      </c>
      <c r="H6" s="135">
        <v>45980.568310185183</v>
      </c>
      <c r="I6" s="109"/>
      <c r="J6" s="109" t="str">
        <f>IFERROR(VLOOKUP(D6,DB!A:G,7,0),"")</f>
        <v>Haj Removal</v>
      </c>
      <c r="K6" s="109" t="s">
        <v>39123</v>
      </c>
      <c r="L6" s="109" t="str">
        <f>IFERROR(VLOOKUP(D6,DB!A:I,9,0),"")</f>
        <v>Latis</v>
      </c>
    </row>
    <row r="7" spans="1:13">
      <c r="A7" s="109" t="s">
        <v>39122</v>
      </c>
      <c r="B7" s="109" t="str">
        <f>IFERROR(VLOOKUP(D7,DB!A:K,11,0),"")</f>
        <v>R5</v>
      </c>
      <c r="C7" s="109">
        <v>2</v>
      </c>
      <c r="D7" s="109" t="s">
        <v>38249</v>
      </c>
      <c r="E7" s="109" t="s">
        <v>39024</v>
      </c>
      <c r="F7" s="135">
        <v>45980.575949074075</v>
      </c>
      <c r="G7" s="111">
        <f t="shared" ref="G7:G9" ca="1" si="2">IFERROR(NOW()-F7,"")</f>
        <v>1.2627893520402722E-2</v>
      </c>
      <c r="H7" s="135">
        <v>45980.568310185183</v>
      </c>
      <c r="I7" s="109" t="str">
        <f>IFERROR(VLOOKUP(D7,DB!A:F,6,0),"")</f>
        <v>SCECO</v>
      </c>
      <c r="J7" s="109" t="str">
        <f>IFERROR(VLOOKUP(D7,DB!A:G,7,0),"")</f>
        <v>Haj Removal</v>
      </c>
      <c r="K7" s="109" t="s">
        <v>39123</v>
      </c>
      <c r="L7" s="109" t="str">
        <f>IFERROR(VLOOKUP(D7,DB!A:I,9,0),"")</f>
        <v>Latis</v>
      </c>
    </row>
    <row r="8" spans="1:13">
      <c r="A8" s="109" t="s">
        <v>39122</v>
      </c>
      <c r="B8" s="109" t="str">
        <f>IFERROR(VLOOKUP(D8,DB!A:K,11,0),"")</f>
        <v>R5</v>
      </c>
      <c r="C8" s="109">
        <v>2</v>
      </c>
      <c r="D8" s="109" t="s">
        <v>38147</v>
      </c>
      <c r="E8" s="109" t="s">
        <v>39024</v>
      </c>
      <c r="F8" s="135">
        <v>45980.575949074075</v>
      </c>
      <c r="G8" s="111">
        <f t="shared" ca="1" si="2"/>
        <v>1.2627893520402722E-2</v>
      </c>
      <c r="H8" s="135">
        <v>45980.568310185183</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38274</v>
      </c>
      <c r="E9" s="109" t="s">
        <v>39024</v>
      </c>
      <c r="F9" s="135">
        <v>45980.575949074075</v>
      </c>
      <c r="G9" s="111">
        <f t="shared" ca="1" si="2"/>
        <v>1.2627893520402722E-2</v>
      </c>
      <c r="H9" s="135">
        <v>45980.568310185183</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45980.588576967595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45980.588576967595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45980.588576967595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45980.588576967595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45980.588576967595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45980.588576967595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45980.588576967595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45980.588576967595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45980.588576967595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45980.588576967595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45980.588576967595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45980.588576967595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45980.588576967595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45980.588576967595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45980.588576967595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45980.588576967595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45980.588576967595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45980.588576967595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45980.588576967595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45980.588576967595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45980.588576967595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45980.588576967595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45980.588576967595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45980.588576967595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45980.588576967595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45980.588576967595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45980.588576967595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45980.588576967595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45980.588576967595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45980.588576967595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45980.588576967595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45980.588576967595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45980.588576967595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45980.588576967595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45980.588576967595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45980.588576967595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45980.588576967595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45980.588576967595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45980.588576967595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45980.588576967595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45980.588576967595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45980.588576967595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45980.588576967595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45980.588576967595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45980.588576967595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45980.588576967595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45980.588576967595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45980.588576967595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45980.588576967595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45980.588576967595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45980.588576967595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45980.588576967595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45980.588576967595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45980.588576967595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45980.588576967595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45980.588576967595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45980.588576967595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45980.588576967595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45980.588576967595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45980.588576967595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45980.588576967595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45980.588576967595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45980.588576967595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45980.588576967595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45980.588576967595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45980.588576967595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45980.588576967595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45980.588576967595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45980.588576967595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45980.588576967595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45980.588576967595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45980.588576967595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45980.588576967595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45980.588576967595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45980.588576967595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45980.588576967595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45980.588576967595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45980.588576967595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45980.588576967595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45980.588576967595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45980.588576967595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45980.588576967595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45980.588576967595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45980.588576967595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45980.588576967595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45980.588576967595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45980.588576967595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45980.588576967595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45980.588576967595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45980.588576967595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45980.588576967595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45980.588576967595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45980.588576967595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45980.588576967595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45980.588576967595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45980.588576967595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45980.588576967595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45980.588576967595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45980.588576967595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45980.588576967595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45980.588576967595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45980.588576967595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45980.588576967595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45980.588576967595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45980.588576967595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45980.588576967595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45980.588576967595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45980.588576967595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45980.588576967595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45980.588576967595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45980.588576967595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45980.588576967595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45980.588576967595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45980.588576967595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45980.588576967595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45980.588576967595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45980.588576967595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45980.588576967595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45980.588576967595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45980.588576967595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45980.588576967595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45980.588576967595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45980.588576967595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45980.588576967595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45980.588576967595</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45980.588576967595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45980.588576967595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45980.588576967595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45980.588576967595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45980.588576967595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45980.588576967595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45980.588576967595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45980.588576967595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45980.588576967595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45980.588576967595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45980.588576967595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45980.588576967595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45980.588576967595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45980.588576967595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45980.588576967595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45980.588576967595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45980.588576967595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45980.588576967595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45980.588576967595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45980.588576967595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45980.588576967595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45980.588576967595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45980.588576967595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45980.588576967595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45980.588576967595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45980.588576967595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45980.588576967595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45980.588576967595</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37423</v>
      </c>
      <c r="E2" s="109" t="s">
        <v>39021</v>
      </c>
      <c r="F2" s="121">
        <v>45980.415509259263</v>
      </c>
      <c r="G2" s="104">
        <f t="shared" ref="G2:G28" ca="1" si="0">IFERROR(NOW()-F2,"-")</f>
        <v>0.17306770833238261</v>
      </c>
      <c r="H2" s="121">
        <v>45980.415509259263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45980.588576967595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45980.588576967595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45980.588576967595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45980.588576967595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45980.588576967595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45980.588576967595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45980.588576967595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45980.588576967595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45980.588576967595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45980.588576967595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45980.588576967595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45980.588576967595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45980.588576967595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45980.588576967595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45980.588576967595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45980.588576967595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45980.588576967595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45980.588576967595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45980.588576967595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45980.588576967595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45980.588576967595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45980.588576967595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45980.588576967595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45980.588576967595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45980.588576967595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45980.588576967595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45980.588576967595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45980.588576967595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45980.588576967595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45980.588576967595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45980.588576967595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45980.588576967595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45980.588576967595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45980.588576967595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45980.588576967595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45980.588576967595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45980.588576967595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45980.588576967595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45980.588576967595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45980.588576967595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45980.588576967595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45980.588576967595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45980.588576967595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45980.588576967595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45980.588576967595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45980.588576967595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45980.588576967595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45980.588576967595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45980.588576967595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45980.588576967595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45980.588576967595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45980.588576967595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45980.588576967595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45980.588576967595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45980.588576967595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45980.588576967595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45980.588576967595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45980.588576967595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45980.588576967595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45980.588576967595</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