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29" documentId="120_S{2AC9BD13-BADA-5192-A53E-5A8FF88502F6}" xr6:coauthVersionLast="47" xr6:coauthVersionMax="47" xr10:uidLastSave="{E4A2F841-B44B-4F1D-BC10-B83167C243C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B6" i="2"/>
  <c r="G6" i="2"/>
  <c r="I6" i="2"/>
  <c r="J6" i="2"/>
  <c r="L6" i="2"/>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<sst xmlns="http://schemas.openxmlformats.org/spreadsheetml/2006/main" count="180303" uniqueCount="39143">
  <si>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</si>
  <si>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</si>
  <si>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</si>
  <si>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</si>
  <si>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</si>
  <si>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</si>
  <si>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</si>
  <si>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</si>
  <si>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</si>
  <si>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</si>
  <si>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</si>
  <si>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</si>
  <si>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</si>
  <si>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</si>
  <si>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</si>
  <si>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</si>
  <si>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</si>
  <si>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</si>
  <si>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</si>
  <si>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</si>
  <si>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</si>
  <si>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</si>
  <si>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</si>
  <si>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</si>
  <si>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</si>
  <si>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</si>
  <si>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</si>
  <si>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</si>
  <si>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</si>
  <si>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</si>
  <si>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</si>
  <si>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</si>
  <si>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</si>
  <si>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</si>
  <si>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</si>
  <si>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</si>
  <si>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</si>
  <si>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</si>
  <si>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</si>
  <si>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</si>
  <si>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</si>
  <si>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</si>
  <si>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</si>
  <si>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</si>
  <si>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</si>
  <si>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</si>
  <si>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</si>
  <si>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</si>
  <si>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</si>
  <si>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</si>
  <si>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</si>
  <si>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</si>
  <si>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</si>
  <si>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</si>
  <si>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</si>
  <si>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</si>
  <si>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</si>
  <si>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</si>
  <si>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</si>
  <si>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</si>
  <si>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</si>
  <si>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</si>
  <si>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</si>
  <si>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</si>
  <si>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</si>
  <si>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</si>
  <si>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</si>
  <si>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</si>
  <si>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</si>
  <si>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</si>
  <si>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</si>
  <si>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</si>
  <si>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</si>
  <si>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</si>
  <si>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</si>
  <si>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</si>
  <si>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</si>
  <si>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</si>
  <si>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</si>
  <si>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</si>
  <si>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</si>
  <si>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</si>
  <si>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</si>
  <si>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</si>
  <si>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</si>
  <si>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</si>
  <si>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</si>
  <si>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</si>
  <si>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</si>
  <si>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</si>
  <si>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</si>
  <si>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</si>
  <si>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</si>
  <si>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</si>
  <si>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</si>
  <si>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</si>
  <si>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</si>
  <si>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</si>
  <si>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</si>
  <si>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</si>
  <si>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</si>
  <si>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</si>
  <si>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</si>
  <si>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</si>
  <si>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</si>
  <si>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</si>
  <si>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</si>
  <si>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</si>
  <si>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</si>
  <si>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</si>
  <si>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</si>
  <si>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</si>
  <si>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</si>
  <si>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</si>
  <si>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</si>
  <si>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</si>
  <si>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</si>
  <si>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</si>
  <si>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</si>
  <si>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</si>
  <si>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</si>
  <si>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</si>
  <si>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</si>
  <si>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</si>
  <si>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</si>
  <si>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</si>
  <si>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</si>
  <si>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</si>
  <si>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</si>
  <si>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</si>
  <si>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</si>
  <si>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</si>
  <si>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</si>
  <si>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</si>
  <si>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</si>
  <si>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</si>
  <si>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</si>
  <si>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</si>
  <si>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</si>
  <si>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</si>
  <si>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</si>
  <si>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</si>
  <si>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</si>
  <si>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</si>
  <si>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</si>
  <si>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</si>
  <si>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</si>
  <si>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</si>
  <si>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</si>
  <si>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</si>
  <si>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</si>
  <si>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</si>
  <si>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</si>
  <si>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</si>
  <si>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</si>
  <si>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</si>
  <si>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</si>
  <si>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</si>
  <si>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</si>
  <si>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</si>
  <si>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</si>
  <si>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</si>
  <si>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</si>
  <si>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</si>
  <si>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</si>
  <si>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</si>
  <si>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</si>
  <si>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</si>
  <si>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</si>
  <si>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</si>
  <si>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</si>
  <si>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</si>
  <si>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</si>
  <si>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</si>
  <si>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</si>
  <si>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</si>
  <si>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</si>
  <si>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</si>
  <si>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</si>
  <si>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</si>
  <si>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</si>
  <si>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</si>
  <si>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</si>
  <si>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</si>
  <si>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</si>
  <si>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</si>
  <si>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</si>
  <si>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</si>
  <si>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</si>
  <si>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</si>
  <si>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</si>
  <si>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</si>
  <si>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</si>
  <si>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</si>
  <si>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</si>
  <si>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</si>
  <si>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</si>
  <si>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</si>
  <si>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</si>
  <si>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</si>
  <si>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</si>
  <si>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</si>
  <si>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</si>
  <si>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</si>
  <si>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</si>
  <si>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</si>
  <si>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</si>
  <si>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</si>
  <si>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</si>
  <si>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</si>
  <si>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</si>
  <si>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</si>
  <si>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</si>
  <si>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</si>
  <si>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</si>
  <si>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</si>
  <si>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</si>
  <si>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</si>
  <si>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</si>
  <si>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</si>
  <si>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</si>
  <si>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</si>
  <si>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</si>
  <si>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</si>
  <si>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</si>
  <si>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</si>
  <si>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</si>
  <si>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</si>
  <si>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</si>
  <si>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</si>
  <si>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</si>
  <si>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</si>
  <si>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</si>
  <si>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</si>
  <si>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</si>
  <si>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</si>
  <si>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</si>
  <si>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</si>
  <si>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</si>
  <si>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</si>
  <si>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</si>
  <si>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</si>
  <si>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</si>
  <si>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</si>
  <si>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</si>
  <si>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</si>
  <si>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</si>
  <si>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</si>
  <si>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</si>
  <si>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</si>
  <si>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</si>
  <si>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</si>
  <si>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</si>
  <si>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</si>
  <si>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</si>
  <si>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</si>
  <si>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</si>
  <si>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</si>
  <si>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</si>
  <si>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</si>
  <si>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</si>
  <si>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</si>
  <si>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</si>
  <si>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</si>
  <si>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</si>
  <si>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</si>
  <si>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</si>
  <si>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</si>
  <si>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</si>
  <si>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</si>
  <si>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</si>
  <si>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</si>
  <si>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</si>
  <si>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</si>
  <si>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</si>
  <si>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</si>
  <si>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</si>
  <si>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</si>
  <si>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</si>
  <si>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</si>
  <si>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</si>
  <si>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</si>
  <si>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</si>
  <si>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</si>
  <si>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</si>
  <si>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</si>
  <si>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</si>
  <si>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</si>
  <si>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</si>
  <si>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</si>
  <si>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</si>
  <si>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</si>
  <si>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</si>
  <si>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</si>
  <si>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</si>
  <si>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</si>
  <si>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</si>
  <si>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</si>
  <si>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</si>
  <si>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</si>
  <si>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</si>
  <si>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</si>
  <si>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</si>
  <si>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</si>
  <si>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</si>
  <si>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</si>
  <si>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</si>
  <si>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</si>
  <si>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</si>
  <si>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</si>
  <si>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</si>
  <si>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</si>
  <si>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</si>
  <si>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</si>
  <si>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</si>
  <si>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</si>
  <si>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</si>
  <si>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</si>
  <si>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</si>
  <si>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</si>
  <si>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</si>
  <si>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</si>
  <si>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</si>
  <si>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</si>
  <si>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</si>
  <si>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</si>
  <si>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</si>
  <si>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</si>
  <si>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</si>
  <si>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</si>
  <si>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</si>
  <si>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</si>
  <si>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</si>
  <si>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</si>
  <si>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</si>
  <si>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</si>
  <si>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</si>
  <si>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</si>
  <si>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</si>
  <si>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</si>
  <si>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</si>
  <si>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</si>
  <si>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</si>
  <si>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</si>
  <si>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</si>
  <si>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</si>
  <si>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</si>
  <si>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</si>
  <si>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</si>
  <si>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</si>
  <si>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</si>
  <si>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</si>
  <si>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</si>
  <si>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</si>
  <si>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</si>
  <si>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</si>
  <si>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</si>
  <si>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</si>
  <si>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</si>
  <si>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</si>
  <si>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</si>
  <si>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</si>
  <si>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</si>
  <si>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</si>
  <si>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</si>
  <si>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</si>
  <si>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</si>
  <si>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</si>
  <si>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</si>
  <si>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</si>
  <si>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</si>
  <si>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</si>
  <si>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</si>
  <si>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</si>
  <si>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</si>
  <si>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</si>
  <si>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</si>
  <si>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</si>
  <si>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</si>
  <si>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</si>
  <si>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</si>
  <si>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</si>
  <si>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</si>
  <si>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</si>
  <si>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</si>
  <si>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</si>
  <si>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</si>
  <si>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</si>
  <si>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</si>
  <si>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</si>
  <si>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</si>
  <si>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</si>
  <si>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</si>
  <si>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</si>
  <si>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</si>
  <si>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</si>
  <si>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</si>
  <si>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</si>
  <si>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</si>
  <si>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</si>
  <si>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</si>
  <si>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</si>
  <si>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</si>
  <si>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</si>
  <si>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</si>
  <si>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</si>
  <si>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</si>
  <si>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</si>
  <si>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</si>
  <si>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</si>
  <si>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</si>
  <si>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</si>
  <si>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</si>
  <si>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</si>
  <si>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</si>
  <si>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</si>
  <si>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</si>
  <si>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</si>
  <si>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</si>
  <si>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</si>
  <si>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</si>
  <si>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</si>
  <si>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</si>
  <si>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</si>
  <si>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</si>
  <si>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</si>
  <si>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</si>
  <si>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</si>
  <si>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</si>
  <si>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</si>
  <si>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</si>
  <si>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</si>
  <si>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</si>
  <si>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</si>
  <si>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</si>
  <si>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</si>
  <si>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</si>
  <si>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</si>
  <si>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</si>
  <si>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</si>
  <si>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</si>
  <si>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</si>
  <si>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</si>
  <si>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</si>
  <si>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</si>
  <si>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</si>
  <si>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</si>
  <si>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</si>
  <si>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</si>
  <si>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</si>
  <si>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</si>
  <si>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</si>
  <si>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</si>
  <si>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</si>
  <si>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</si>
  <si>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</si>
  <si>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</si>
  <si>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</si>
  <si>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</si>
  <si>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</si>
  <si>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</si>
  <si>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</si>
  <si>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</si>
  <si>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</si>
  <si>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</si>
  <si>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</si>
  <si>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</si>
  <si>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</si>
  <si>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</si>
  <si>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</si>
  <si>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</si>
  <si>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</si>
  <si>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</si>
  <si>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</si>
  <si>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</si>
  <si>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</si>
  <si>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</si>
  <si>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</si>
  <si>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</si>
  <si>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</si>
  <si>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</si>
  <si>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</si>
  <si>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</si>
  <si>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</si>
  <si>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</si>
  <si>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</si>
  <si>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</si>
  <si>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</si>
  <si>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</si>
  <si>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</si>
  <si>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</si>
  <si>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</si>
  <si>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</si>
  <si>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</si>
  <si>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</si>
  <si>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</si>
  <si>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</si>
  <si>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</si>
  <si>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</si>
  <si>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</si>
  <si>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</si>
  <si>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</si>
  <si>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</si>
  <si>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</si>
  <si>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</si>
  <si>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</si>
  <si>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</si>
  <si>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</si>
  <si>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</si>
  <si>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</si>
  <si>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</si>
  <si>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</si>
  <si>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</si>
  <si>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</si>
  <si>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</si>
  <si>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</si>
  <si>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</si>
  <si>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</si>
  <si>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</si>
  <si>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</si>
  <si>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</si>
  <si>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</si>
  <si>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</si>
  <si>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</si>
  <si>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</si>
  <si>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</si>
  <si>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</si>
  <si>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</si>
  <si>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</si>
  <si>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</si>
  <si>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</si>
  <si>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</si>
  <si>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</si>
  <si>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</si>
  <si>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</si>
  <si>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</si>
  <si>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</si>
  <si>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</si>
  <si>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</si>
  <si>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</si>
  <si>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</si>
  <si>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</si>
  <si>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</si>
  <si>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</si>
  <si>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</si>
  <si>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</si>
  <si>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</si>
  <si>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</si>
  <si>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</si>
  <si>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</si>
  <si>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</si>
  <si>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</si>
  <si>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</si>
  <si>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</si>
  <si>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</si>
  <si>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</si>
  <si>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</si>
  <si>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</si>
  <si>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</si>
  <si>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</si>
  <si>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</si>
  <si>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</si>
  <si>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</si>
  <si>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</si>
  <si>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</si>
  <si>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</si>
  <si>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</si>
  <si>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</si>
  <si>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</si>
  <si>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</si>
  <si>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</si>
  <si>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</si>
  <si>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</si>
  <si>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</si>
  <si>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</si>
  <si>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</si>
  <si>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</si>
  <si>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</si>
  <si>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</si>
  <si>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</si>
  <si>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</si>
  <si>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</si>
  <si>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</si>
  <si>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</si>
  <si>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</si>
  <si>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</si>
  <si>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</si>
  <si>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</si>
  <si>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</si>
  <si>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</si>
  <si>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</si>
  <si>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</si>
  <si>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</si>
  <si>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</si>
  <si>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</si>
  <si>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</si>
  <si>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</si>
  <si>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</si>
  <si>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</si>
  <si>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</si>
  <si>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</si>
  <si>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</si>
  <si>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</si>
  <si>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</si>
  <si>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</si>
  <si>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</si>
  <si>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</si>
  <si>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</si>
  <si>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</si>
  <si>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</si>
  <si>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</si>
  <si>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</si>
  <si>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</si>
  <si>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</si>
  <si>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</si>
  <si>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</si>
  <si>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</si>
  <si>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</si>
  <si>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</si>
  <si>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</si>
  <si>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</si>
  <si>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</si>
  <si>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</si>
  <si>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</si>
  <si>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</si>
  <si>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</si>
  <si>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</si>
  <si>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</si>
  <si>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</si>
  <si>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</si>
  <si>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</si>
  <si>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</si>
  <si>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</si>
  <si>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</si>
  <si>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</si>
  <si>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</si>
  <si>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</si>
  <si>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</si>
  <si>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</si>
  <si>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</si>
  <si>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</si>
  <si>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</si>
  <si>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</si>
  <si>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</si>
  <si>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</si>
  <si>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</si>
  <si>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</si>
  <si>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</si>
  <si>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</si>
  <si>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</si>
  <si>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</si>
  <si>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</si>
  <si>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</si>
  <si>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</si>
  <si>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</si>
  <si>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</si>
  <si>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</si>
  <si>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</si>
  <si>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</si>
  <si>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</si>
  <si>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</si>
  <si>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</si>
  <si>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</si>
  <si>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</si>
  <si>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</si>
  <si>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</si>
  <si>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</si>
  <si>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</si>
  <si>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</si>
  <si>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</si>
  <si>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</si>
  <si>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</si>
  <si>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</si>
  <si>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</si>
  <si>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</si>
  <si>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</si>
  <si>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</si>
  <si>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</si>
  <si>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</si>
  <si>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</si>
  <si>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</si>
  <si>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</si>
  <si>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</si>
  <si>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</si>
  <si>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</si>
  <si>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</si>
  <si>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</si>
  <si>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</si>
  <si>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</si>
  <si>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</si>
  <si>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</si>
  <si>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</si>
  <si>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</si>
  <si>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</si>
  <si>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</si>
  <si>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</si>
  <si>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</si>
  <si>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</si>
  <si>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</si>
  <si>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</si>
  <si>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</si>
  <si>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</si>
  <si>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</si>
  <si>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</si>
  <si>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</si>
  <si>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</si>
  <si>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</si>
  <si>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</si>
  <si>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</si>
  <si>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</si>
  <si>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</si>
  <si>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</si>
  <si>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</si>
  <si>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</si>
  <si>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</si>
  <si>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</si>
  <si>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</si>
  <si>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</si>
  <si>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</si>
  <si>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</si>
  <si>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</si>
  <si>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</si>
  <si>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</si>
  <si>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</si>
  <si>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</si>
  <si>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</si>
  <si>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</si>
  <si>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</si>
  <si>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</si>
  <si>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</si>
  <si>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</si>
  <si>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</si>
  <si>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</si>
  <si>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</si>
  <si>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</si>
  <si>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</si>
  <si>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</si>
  <si>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</si>
  <si>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</si>
  <si>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</si>
  <si>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</si>
  <si>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</si>
  <si>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</si>
  <si>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</si>
  <si>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</si>
  <si>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</si>
  <si>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</si>
  <si>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</si>
  <si>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</si>
  <si>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</si>
  <si>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</si>
  <si>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</si>
  <si>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</si>
  <si>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</si>
  <si>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</si>
  <si>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</si>
  <si>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</si>
  <si>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</si>
  <si>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</si>
  <si>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</si>
  <si>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</si>
  <si>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</si>
  <si>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</si>
  <si>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</si>
  <si>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</si>
  <si>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</si>
  <si>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</si>
  <si>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</si>
  <si>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</si>
  <si>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</si>
  <si>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</si>
  <si>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</si>
  <si>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</si>
  <si>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</si>
  <si>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</si>
  <si>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</si>
  <si>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</si>
  <si>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</si>
  <si>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</si>
  <si>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</si>
  <si>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</si>
  <si>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</si>
  <si>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</si>
  <si>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</si>
  <si>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</si>
  <si>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</si>
  <si>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</si>
  <si>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</si>
  <si>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</si>
  <si>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</si>
  <si>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</si>
  <si>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</si>
  <si>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</si>
  <si>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</si>
  <si>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</si>
  <si>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</si>
  <si>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</si>
  <si>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</si>
  <si>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</si>
  <si>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</si>
  <si>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</si>
  <si>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</si>
  <si>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</si>
  <si>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</si>
  <si>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</si>
  <si>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</si>
  <si>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</si>
  <si>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</si>
  <si>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</si>
  <si>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</si>
  <si>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</si>
  <si>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</si>
  <si>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</si>
  <si>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</si>
  <si>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</si>
  <si>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</si>
  <si>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</si>
  <si>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</si>
  <si>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</si>
  <si>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</si>
  <si>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</si>
  <si>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</si>
  <si>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</si>
  <si>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</si>
  <si>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</si>
  <si>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</si>
  <si>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</si>
  <si>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</si>
  <si>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</si>
  <si>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</si>
  <si>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</si>
  <si>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</si>
  <si>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</si>
  <si>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</si>
  <si>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</si>
  <si>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</si>
  <si>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</si>
  <si>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</si>
  <si>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</si>
  <si>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</si>
  <si>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</si>
  <si>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</si>
  <si>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</si>
  <si>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</si>
  <si>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</si>
  <si>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</si>
  <si>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</si>
  <si>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</si>
  <si>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</si>
  <si>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</si>
  <si>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</si>
  <si>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</si>
  <si>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</si>
  <si>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</si>
  <si>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</si>
  <si>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</si>
  <si>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</si>
  <si>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</si>
  <si>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</si>
  <si>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</si>
  <si>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</si>
  <si>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</si>
  <si>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</si>
  <si>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</si>
  <si>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</si>
  <si>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</si>
  <si>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</si>
  <si>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</si>
  <si>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</si>
  <si>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</si>
  <si>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</si>
  <si>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</si>
  <si>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</si>
  <si>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</si>
  <si>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</si>
  <si>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</si>
  <si>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</si>
  <si>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</si>
  <si>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</si>
  <si>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</si>
  <si>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</si>
  <si>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</si>
  <si>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</si>
  <si>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</si>
  <si>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</si>
  <si>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</si>
  <si>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</si>
  <si>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</si>
  <si>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</si>
  <si>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</si>
  <si>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</si>
  <si>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</si>
  <si>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</si>
  <si>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</si>
  <si>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</si>
  <si>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</si>
  <si>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</si>
  <si>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</si>
  <si>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</si>
  <si>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</si>
  <si>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</si>
  <si>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</si>
  <si>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</si>
  <si>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</si>
  <si>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</si>
  <si>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</si>
  <si>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</si>
  <si>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</si>
  <si>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</si>
  <si>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</si>
  <si>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</si>
  <si>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</si>
  <si>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</si>
  <si>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</si>
  <si>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</si>
  <si>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</si>
  <si>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</si>
  <si>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</si>
  <si>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</si>
  <si>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</si>
  <si>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</si>
  <si>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</si>
  <si>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</si>
  <si>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</si>
  <si>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</si>
  <si>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</si>
  <si>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</si>
  <si>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</si>
  <si>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</si>
  <si>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</si>
  <si>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</si>
  <si>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</si>
  <si>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</si>
  <si>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</si>
  <si>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</si>
  <si>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</si>
  <si>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</si>
  <si>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</si>
  <si>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</si>
  <si>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</si>
  <si>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</si>
  <si>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</si>
  <si>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</si>
  <si>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</si>
  <si>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</si>
  <si>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</si>
  <si>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</si>
  <si>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</si>
  <si>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</si>
  <si>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</si>
  <si>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</si>
  <si>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</si>
  <si>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</si>
  <si>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</si>
  <si>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</si>
  <si>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</si>
  <si>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</si>
  <si>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</si>
  <si>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</si>
  <si>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</si>
  <si>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</si>
  <si>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</si>
  <si>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</si>
  <si>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</si>
  <si>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</si>
  <si>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</si>
  <si>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</si>
  <si>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</si>
  <si>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</si>
  <si>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</si>
  <si>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</si>
  <si>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</si>
  <si>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</si>
  <si>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</si>
  <si>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</si>
  <si>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</si>
  <si>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</si>
  <si>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</si>
  <si>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</si>
  <si>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</si>
  <si>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</si>
  <si>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</si>
  <si>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</si>
  <si>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</si>
  <si>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</si>
  <si>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</si>
  <si>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</si>
  <si>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</si>
  <si>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</si>
  <si>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</si>
  <si>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</si>
  <si>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</si>
  <si>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</si>
  <si>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</si>
  <si>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</si>
  <si>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</si>
  <si>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</si>
  <si>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</si>
  <si>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</si>
  <si>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</si>
  <si>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</si>
  <si>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</si>
  <si>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</si>
  <si>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</si>
  <si>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</si>
  <si>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</si>
  <si>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</si>
  <si>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</si>
  <si>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</si>
  <si>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</si>
  <si>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</si>
  <si>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</si>
  <si>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</si>
  <si>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</si>
  <si>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</si>
  <si>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</si>
  <si>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</si>
  <si>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</si>
  <si>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</si>
  <si>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</si>
  <si>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</si>
  <si>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</si>
  <si>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</si>
  <si>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</si>
  <si>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</si>
  <si>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</si>
  <si>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</si>
  <si>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</si>
  <si>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</si>
  <si>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</si>
  <si>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</si>
  <si>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</si>
  <si>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</si>
  <si>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</si>
  <si>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</si>
  <si>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</si>
  <si>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</si>
  <si>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</si>
  <si>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</si>
  <si>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</si>
  <si>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</si>
  <si>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</si>
  <si>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</si>
  <si>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</si>
  <si>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</si>
  <si>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</si>
  <si>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</si>
  <si>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</si>
  <si>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</si>
  <si>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</si>
  <si>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</si>
  <si>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</si>
  <si>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</si>
  <si>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</si>
  <si>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</si>
  <si>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</si>
  <si>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</si>
  <si>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</si>
  <si>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</si>
  <si>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</si>
  <si>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</si>
  <si>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</si>
  <si>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</si>
  <si>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</si>
  <si>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</si>
  <si>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</si>
  <si>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</si>
  <si>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</si>
  <si>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</si>
  <si>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</si>
  <si>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</si>
  <si>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</si>
  <si>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</si>
  <si>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</si>
  <si>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</si>
  <si>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</si>
  <si>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</si>
  <si>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</si>
  <si>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</si>
  <si>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</si>
  <si>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</si>
  <si>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</si>
  <si>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</si>
  <si>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</si>
  <si>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</si>
  <si>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</si>
  <si>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</si>
  <si>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</si>
  <si>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</si>
  <si>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</si>
  <si>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</si>
  <si>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</si>
  <si>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</si>
  <si>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</si>
  <si>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</si>
  <si>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</si>
  <si>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</si>
  <si>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</si>
  <si>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</si>
  <si>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</si>
  <si>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</si>
  <si>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</si>
  <si>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</si>
  <si>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</si>
  <si>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</si>
  <si>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</si>
  <si>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</si>
  <si>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</si>
  <si>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</si>
  <si>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</si>
  <si>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</si>
  <si>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</si>
  <si>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</si>
  <si>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</si>
  <si>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</si>
  <si>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</si>
  <si>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</si>
  <si>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</si>
  <si>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</si>
  <si>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</si>
  <si>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</si>
  <si>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</si>
  <si>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</si>
  <si>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</si>
  <si>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</si>
  <si>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</si>
  <si>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</si>
  <si>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</si>
  <si>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</si>
  <si>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</si>
  <si>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</si>
  <si>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</si>
  <si>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</si>
  <si>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</si>
  <si>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</si>
  <si>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</si>
  <si>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</si>
  <si>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</si>
  <si>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</si>
  <si>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</si>
  <si>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</si>
  <si>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</si>
  <si>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</si>
  <si>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</si>
  <si>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</si>
  <si>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</si>
  <si>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</si>
  <si>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</si>
  <si>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</si>
  <si>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</si>
  <si>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</si>
  <si>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</si>
  <si>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</si>
  <si>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</si>
  <si>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</si>
  <si>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</si>
  <si>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</si>
  <si>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</si>
  <si>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</si>
  <si>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</si>
  <si>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</si>
  <si>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</si>
  <si>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</si>
  <si>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</si>
  <si>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</si>
  <si>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</si>
  <si>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</si>
  <si>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</si>
  <si>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</si>
  <si>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</si>
  <si>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</si>
  <si>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</si>
  <si>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</si>
  <si>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</si>
  <si>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</si>
  <si>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</si>
  <si>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</si>
  <si>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</si>
  <si>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</si>
  <si>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</si>
  <si>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</si>
  <si>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</si>
  <si>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</si>
  <si>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</si>
  <si>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</si>
  <si>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</si>
  <si>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</si>
  <si>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</si>
  <si>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</si>
  <si>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</si>
  <si>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</si>
  <si>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</si>
  <si>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</si>
  <si>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</si>
  <si>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</si>
  <si>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</si>
  <si>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</si>
  <si>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</si>
  <si>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</si>
  <si>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</si>
  <si>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</si>
  <si>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</si>
  <si>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</si>
  <si>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</si>
  <si>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</si>
  <si>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</si>
  <si>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</si>
  <si>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</si>
  <si>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</si>
  <si>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</si>
  <si>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</si>
  <si>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</si>
  <si>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</si>
  <si>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</si>
  <si>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</si>
  <si>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</si>
  <si>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</si>
  <si>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</si>
  <si>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</si>
  <si>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</si>
  <si>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</si>
  <si>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</si>
  <si>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</si>
  <si>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</si>
  <si>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</si>
  <si>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</si>
  <si>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</si>
  <si>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</si>
  <si>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</si>
  <si>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</si>
  <si>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</si>
  <si>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</si>
  <si>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</si>
  <si>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</si>
  <si>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</si>
  <si>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</si>
  <si>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</si>
  <si>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</si>
  <si>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</si>
  <si>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</si>
  <si>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</si>
  <si>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</si>
  <si>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</si>
  <si>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</si>
  <si>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</si>
  <si>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</si>
  <si>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</si>
  <si>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</si>
  <si>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</si>
  <si>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</si>
  <si>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</si>
  <si>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</si>
  <si>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</si>
  <si>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</si>
  <si>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</si>
  <si>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</si>
  <si>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</si>
  <si>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</si>
  <si>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</si>
  <si>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</si>
  <si>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</si>
  <si>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</si>
  <si>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</si>
  <si>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</si>
  <si>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</si>
  <si>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</si>
  <si>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</si>
  <si>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</si>
  <si>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</si>
  <si>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</si>
  <si>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</si>
  <si>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</si>
  <si>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</si>
  <si>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</si>
  <si>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</si>
  <si>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</si>
  <si>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</si>
  <si>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</si>
  <si>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</si>
  <si>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</si>
  <si>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</si>
  <si>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</si>
  <si>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</si>
  <si>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</si>
  <si>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</si>
  <si>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</si>
  <si>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</si>
  <si>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</si>
  <si>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</si>
  <si>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</si>
  <si>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</si>
  <si>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</si>
  <si>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</si>
  <si>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</si>
  <si>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</si>
  <si>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</si>
  <si>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</si>
  <si>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</si>
  <si>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</si>
  <si>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</si>
  <si>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</si>
  <si>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</si>
  <si>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</si>
  <si>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</si>
  <si>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</si>
  <si>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</si>
  <si>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</si>
  <si>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</si>
  <si>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</si>
  <si>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</si>
  <si>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</si>
  <si>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</si>
  <si>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</si>
  <si>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</si>
  <si>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</si>
  <si>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</si>
  <si>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</si>
  <si>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</si>
  <si>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</si>
  <si>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</si>
  <si>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</si>
  <si>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</si>
  <si>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</si>
  <si>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</si>
  <si>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</si>
  <si>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</si>
  <si>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</si>
  <si>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</si>
  <si>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</si>
  <si>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</si>
  <si>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</si>
  <si>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</si>
  <si>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</si>
  <si>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</si>
  <si>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</si>
  <si>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</si>
  <si>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</si>
  <si>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</si>
  <si>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</si>
  <si>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</si>
  <si>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</si>
  <si>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</si>
  <si>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</si>
  <si>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</si>
  <si>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</si>
  <si>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</si>
  <si>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</si>
  <si>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</si>
  <si>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</si>
  <si>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</si>
  <si>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</si>
  <si>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</si>
  <si>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</si>
  <si>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</si>
  <si>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</si>
  <si>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</si>
  <si>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</si>
  <si>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</si>
  <si>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</si>
  <si>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</si>
  <si>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</si>
  <si>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</si>
  <si>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</si>
  <si>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</si>
  <si>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</si>
  <si>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</si>
  <si>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</si>
  <si>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</si>
  <si>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</si>
  <si>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</si>
  <si>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</si>
  <si>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</si>
  <si>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</si>
  <si>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</si>
  <si>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</si>
  <si>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</si>
  <si>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</si>
  <si>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</si>
  <si>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</si>
  <si>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</si>
  <si>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</si>
  <si>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</si>
  <si>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</si>
  <si>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</si>
  <si>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</si>
  <si>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</si>
  <si>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</si>
  <si>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</si>
  <si>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</si>
  <si>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</si>
  <si>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</si>
  <si>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</si>
  <si>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</si>
  <si>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</si>
  <si>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</si>
  <si>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</si>
  <si>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</si>
  <si>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</si>
  <si>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</si>
  <si>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</si>
  <si>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</si>
  <si>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</si>
  <si>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</si>
  <si>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</si>
  <si>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</si>
  <si>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</si>
  <si>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</si>
  <si>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</si>
  <si>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</si>
  <si>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</si>
  <si>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</si>
  <si>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</si>
  <si>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</si>
  <si>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</si>
  <si>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</si>
  <si>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</si>
  <si>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</si>
  <si>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</si>
  <si>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</si>
  <si>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</si>
  <si>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</si>
  <si>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</si>
  <si>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</si>
  <si>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</si>
  <si>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</si>
  <si>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</si>
  <si>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</si>
  <si>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</si>
  <si>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</si>
  <si>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</si>
  <si>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</si>
  <si>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</si>
  <si>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</si>
  <si>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</si>
  <si>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</si>
  <si>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</si>
  <si>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</si>
  <si>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</si>
  <si>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</si>
  <si>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</si>
  <si>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</si>
  <si>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</si>
  <si>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</si>
  <si>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</si>
  <si>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</si>
  <si>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</si>
  <si>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</si>
  <si>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</si>
  <si>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</si>
  <si>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</si>
  <si>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</si>
  <si>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</si>
  <si>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</si>
  <si>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</si>
  <si>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</si>
  <si>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</si>
  <si>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</si>
  <si>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</si>
  <si>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</si>
  <si>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</si>
  <si>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</si>
  <si>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</si>
  <si>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</si>
  <si>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</si>
  <si>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</si>
  <si>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</si>
  <si>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</si>
  <si>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</si>
  <si>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</si>
  <si>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</si>
  <si>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</si>
  <si>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</si>
  <si>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</si>
  <si>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</si>
  <si>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</si>
  <si>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</si>
  <si>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</si>
  <si>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</si>
  <si>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</si>
  <si>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</si>
  <si>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</si>
  <si>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</si>
  <si>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</si>
  <si>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</si>
  <si>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</si>
  <si>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</si>
  <si>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</si>
  <si>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</si>
  <si>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</si>
  <si>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</si>
  <si>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</si>
  <si>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</si>
  <si>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</si>
  <si>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</si>
  <si>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</si>
  <si>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</si>
  <si>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</si>
  <si>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</si>
  <si>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</si>
  <si>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</si>
  <si>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</si>
  <si>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</si>
  <si>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</si>
  <si>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</si>
  <si>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</si>
  <si>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</si>
  <si>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</si>
  <si>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</si>
  <si>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</si>
  <si>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</si>
  <si>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</si>
  <si>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</si>
  <si>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</si>
  <si>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</si>
  <si>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</si>
  <si>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</si>
  <si>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</si>
  <si>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</si>
  <si>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</si>
  <si>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</si>
  <si>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</si>
  <si>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</si>
  <si>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</si>
  <si>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</si>
  <si>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</si>
  <si>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</si>
  <si>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</si>
  <si>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</si>
  <si>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</si>
  <si>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</si>
  <si>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</si>
  <si>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</si>
  <si>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</si>
  <si>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</si>
  <si>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</si>
  <si>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</si>
  <si>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</si>
  <si>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</si>
  <si>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</si>
  <si>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</si>
  <si>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</si>
  <si>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</si>
  <si>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</si>
  <si>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</si>
  <si>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</si>
  <si>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</si>
  <si>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</si>
  <si>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</si>
  <si>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</si>
  <si>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</si>
  <si>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</si>
  <si>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</si>
  <si>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</si>
  <si>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</si>
  <si>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</si>
  <si>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</si>
  <si>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</si>
  <si>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</si>
  <si>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</si>
  <si>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</si>
  <si>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</si>
  <si>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</si>
  <si>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</si>
  <si>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</si>
  <si>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</si>
  <si>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</si>
  <si>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</si>
  <si>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</si>
  <si>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</si>
  <si>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</si>
  <si>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</si>
  <si>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</si>
  <si>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</si>
  <si>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</si>
  <si>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</si>
  <si>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</si>
  <si>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</si>
  <si>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</si>
  <si>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</si>
  <si>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</si>
  <si>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</si>
  <si>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</si>
  <si>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</si>
  <si>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</si>
  <si>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</si>
  <si>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</si>
  <si>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</si>
  <si>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</si>
  <si>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</si>
  <si>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</si>
  <si>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</si>
  <si>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</si>
  <si>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</si>
  <si>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</si>
  <si>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</si>
  <si>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</si>
  <si>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</si>
  <si>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</si>
  <si>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</si>
  <si>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</si>
  <si>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</si>
  <si>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</si>
  <si>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</si>
  <si>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</si>
  <si>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</si>
  <si>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</si>
  <si>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</si>
  <si>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</si>
  <si>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</si>
  <si>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</si>
  <si>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</si>
  <si>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</si>
  <si>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</si>
  <si>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</si>
  <si>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</si>
  <si>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</si>
  <si>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</si>
  <si>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</si>
  <si>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</si>
  <si>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</si>
  <si>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</si>
  <si>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</si>
  <si>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</si>
  <si>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</si>
  <si>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</si>
  <si>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</si>
  <si>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</si>
  <si>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</si>
  <si>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</si>
  <si>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</si>
  <si>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</si>
  <si>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</si>
  <si>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</si>
  <si>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</si>
  <si>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</si>
  <si>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</si>
  <si>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</si>
  <si>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</si>
  <si>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</si>
  <si>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</si>
  <si>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</si>
  <si>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</si>
  <si>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</si>
  <si>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</si>
  <si>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</si>
  <si>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</si>
  <si>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</si>
  <si>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</si>
  <si>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</si>
  <si>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</si>
  <si>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</si>
  <si>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</si>
  <si>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</si>
  <si>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</si>
  <si>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</si>
  <si>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</si>
  <si>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</si>
  <si>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</si>
  <si>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</si>
  <si>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</si>
  <si>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</si>
  <si>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</si>
  <si>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</si>
  <si>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</si>
  <si>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</si>
  <si>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</si>
  <si>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</si>
  <si>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</si>
  <si>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</si>
  <si>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</si>
  <si>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</si>
  <si>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</si>
  <si>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</si>
  <si>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</si>
  <si>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</si>
  <si>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</si>
  <si>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</si>
  <si>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</si>
  <si>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</si>
  <si>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</si>
  <si>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</si>
  <si>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</si>
  <si>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</si>
  <si>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</si>
  <si>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</si>
  <si>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</si>
  <si>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</si>
  <si>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</si>
  <si>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</si>
  <si>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</si>
  <si>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</si>
  <si>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</si>
  <si>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</si>
  <si>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</si>
  <si>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</si>
  <si>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</si>
  <si>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</si>
  <si>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</si>
  <si>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</si>
  <si>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</si>
  <si>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</si>
  <si>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</si>
  <si>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</si>
  <si>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</si>
  <si>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</si>
  <si>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</si>
  <si>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</si>
  <si>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</si>
  <si>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</si>
  <si>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</si>
  <si>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</si>
  <si>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</si>
  <si>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</si>
  <si>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</si>
  <si>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</si>
  <si>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</si>
  <si>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</si>
  <si>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</si>
  <si>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</si>
  <si>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</si>
  <si>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</si>
  <si>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</si>
  <si>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</si>
  <si>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</si>
  <si>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</si>
  <si>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</si>
  <si>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</si>
  <si>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</si>
  <si>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</si>
  <si>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</si>
  <si>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</si>
  <si>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</si>
  <si>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</si>
  <si>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</si>
  <si>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</si>
  <si>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</si>
  <si>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</si>
  <si>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</si>
  <si>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</si>
  <si>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</si>
  <si>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</si>
  <si>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</si>
  <si>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</si>
  <si>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</si>
  <si>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</si>
  <si>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</si>
  <si>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</si>
  <si>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</si>
  <si>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</si>
  <si>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</si>
  <si>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</si>
  <si>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</si>
  <si>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</si>
  <si>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</si>
  <si>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</si>
  <si>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</si>
  <si>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</si>
  <si>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</si>
  <si>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</si>
  <si>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</si>
  <si>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</si>
  <si>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</si>
  <si>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</si>
  <si>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</si>
  <si>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</si>
  <si>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</si>
  <si>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</si>
  <si>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</si>
  <si>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</si>
  <si>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</si>
  <si>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</si>
  <si>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</si>
  <si>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</si>
  <si>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</si>
  <si>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</si>
  <si>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</si>
  <si>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</si>
  <si>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</si>
  <si>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</si>
  <si>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</si>
  <si>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</si>
  <si>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</si>
  <si>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</si>
  <si>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</si>
  <si>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</si>
  <si>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</si>
  <si>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</si>
  <si>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</si>
  <si>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</si>
  <si>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</si>
  <si>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</si>
  <si>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</si>
  <si>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</si>
  <si>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</si>
  <si>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</si>
  <si>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</si>
  <si>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</si>
  <si>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</si>
  <si>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</si>
  <si>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</si>
  <si>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</si>
  <si>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</si>
  <si>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</si>
  <si>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</si>
  <si>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</si>
  <si>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</si>
  <si>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</si>
  <si>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</si>
  <si>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</si>
  <si>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</si>
  <si>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</si>
  <si>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</si>
  <si>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</si>
  <si>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</si>
  <si>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</si>
  <si>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</si>
  <si>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</si>
  <si>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</si>
  <si>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</si>
  <si>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</si>
  <si>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</si>
  <si>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</si>
  <si>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</si>
  <si>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</si>
  <si>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</si>
  <si>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</si>
  <si>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</si>
  <si>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</si>
  <si>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</si>
  <si>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</si>
  <si>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</si>
  <si>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</si>
  <si>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</si>
  <si>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</si>
  <si>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</si>
  <si>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</si>
  <si>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</si>
  <si>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</si>
  <si>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</si>
  <si>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</si>
  <si>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</si>
  <si>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</si>
  <si>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</si>
  <si>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</si>
  <si>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</si>
  <si>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</si>
  <si>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</si>
  <si>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</si>
  <si>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</si>
  <si>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</si>
  <si>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</si>
  <si>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</si>
  <si>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</si>
  <si>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</si>
  <si>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</si>
  <si>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</si>
  <si>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</si>
  <si>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</si>
  <si>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</si>
  <si>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</si>
  <si>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</si>
  <si>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</si>
  <si>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</si>
  <si>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</si>
  <si>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</si>
  <si>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</si>
  <si>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</si>
  <si>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</si>
  <si>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</si>
  <si>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</si>
  <si>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</si>
  <si>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</si>
  <si>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</si>
  <si>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</si>
  <si>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</si>
  <si>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</si>
  <si>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</si>
  <si>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</si>
  <si>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</si>
  <si>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</si>
  <si>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</si>
  <si>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</si>
  <si>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</si>
  <si>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</si>
  <si>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</si>
  <si>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</si>
  <si>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</si>
  <si>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</si>
  <si>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</si>
  <si>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</si>
  <si>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</si>
  <si>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</si>
  <si>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</si>
  <si>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</si>
  <si>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</si>
  <si>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</si>
  <si>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</si>
  <si>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</si>
  <si>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</si>
  <si>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</si>
  <si>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</si>
  <si>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</si>
  <si>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</si>
  <si>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</si>
  <si>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</si>
  <si>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</si>
  <si>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</si>
  <si>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</si>
  <si>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</si>
  <si>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</si>
  <si>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</si>
  <si>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</si>
  <si>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</si>
  <si>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</si>
  <si>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</si>
  <si>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</si>
  <si>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</si>
  <si>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</si>
  <si>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</si>
  <si>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</si>
  <si>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</si>
  <si>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</si>
  <si>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</si>
  <si>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</si>
  <si>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</si>
  <si>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</si>
  <si>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</si>
  <si>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</si>
  <si>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</si>
  <si>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</si>
  <si>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</si>
  <si>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</si>
  <si>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</si>
  <si>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</si>
  <si>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</si>
  <si>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</si>
  <si>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</si>
  <si>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</si>
  <si>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</si>
  <si>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</si>
  <si>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</si>
  <si>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</si>
  <si>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</si>
  <si>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</si>
  <si>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</si>
  <si>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</si>
  <si>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</si>
  <si>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</si>
  <si>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</si>
  <si>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</si>
  <si>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</si>
  <si>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</si>
  <si>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</si>
  <si>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</si>
  <si>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</si>
  <si>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</si>
  <si>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</si>
  <si>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</si>
  <si>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</si>
  <si>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</si>
  <si>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</si>
  <si>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</si>
  <si>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</si>
  <si>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</si>
  <si>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</si>
  <si>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</si>
  <si>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</si>
  <si>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</si>
  <si>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</si>
  <si>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</si>
  <si>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</si>
  <si>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</si>
  <si>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</si>
  <si>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</si>
  <si>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</si>
  <si>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</si>
  <si>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</si>
  <si>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</si>
  <si>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</si>
  <si>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</si>
  <si>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</si>
  <si>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</si>
  <si>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</si>
  <si>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</si>
  <si>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</si>
  <si>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</si>
  <si>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</si>
  <si>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</si>
  <si>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</si>
  <si>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</si>
  <si>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</si>
  <si>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</si>
  <si>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</si>
  <si>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</si>
  <si>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</si>
  <si>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</si>
  <si>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</si>
  <si>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</si>
  <si>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</si>
  <si>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</si>
  <si>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</si>
  <si>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</si>
  <si>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</si>
  <si>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</si>
  <si>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</si>
  <si>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</si>
  <si>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</si>
  <si>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</si>
  <si>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</si>
  <si>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</si>
  <si>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</si>
  <si>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</si>
  <si>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</si>
  <si>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</si>
  <si>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</si>
  <si>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</si>
  <si>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</si>
  <si>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</si>
  <si>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</si>
  <si>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</si>
  <si>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</si>
  <si>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</si>
  <si>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</si>
  <si>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</si>
  <si>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</si>
  <si>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</si>
  <si>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</si>
  <si>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</si>
  <si>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</si>
  <si>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</si>
  <si>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</si>
  <si>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</si>
  <si>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</si>
  <si>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</si>
  <si>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</si>
  <si>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</si>
  <si>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</si>
  <si>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</si>
  <si>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</si>
  <si>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</si>
  <si>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</si>
  <si>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</si>
  <si>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</si>
  <si>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</si>
  <si>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</si>
  <si>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</si>
  <si>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</si>
  <si>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</si>
  <si>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</si>
  <si>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</si>
  <si>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</si>
  <si>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</si>
  <si>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</si>
  <si>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</si>
  <si>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</si>
  <si>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</si>
  <si>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</si>
  <si>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</si>
  <si>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</si>
  <si>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</si>
  <si>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</si>
  <si>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</si>
  <si>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</si>
  <si>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</si>
  <si>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</si>
  <si>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</si>
  <si>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</si>
  <si>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</si>
  <si>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</si>
  <si>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</si>
  <si>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</si>
  <si>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</si>
  <si>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</si>
  <si>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</si>
  <si>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</si>
  <si>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</si>
  <si>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</si>
  <si>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</si>
  <si>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</si>
  <si>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</si>
  <si>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</si>
  <si>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</si>
  <si>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</si>
  <si>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</si>
  <si>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</si>
  <si>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</si>
  <si>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</si>
  <si>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</si>
  <si>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</si>
  <si>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</si>
  <si>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</si>
  <si>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</si>
  <si>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</si>
  <si>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</si>
  <si>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</si>
  <si>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</si>
  <si>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</si>
  <si>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</si>
  <si>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</si>
  <si>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</si>
  <si>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</si>
  <si>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</si>
  <si>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</si>
  <si>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</si>
  <si>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</si>
  <si>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</si>
  <si>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</si>
  <si>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</si>
  <si>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</si>
  <si>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</si>
  <si>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</si>
  <si>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</si>
  <si>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</si>
  <si>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</si>
  <si>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</si>
  <si>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</si>
  <si>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</si>
  <si>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</si>
  <si>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</si>
  <si>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</si>
  <si>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</si>
  <si>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</si>
  <si>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</si>
  <si>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</si>
  <si>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</si>
  <si>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</si>
  <si>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</si>
  <si>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</si>
  <si>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</si>
  <si>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</si>
  <si>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</si>
  <si>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</si>
  <si>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</si>
  <si>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</si>
  <si>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</si>
  <si>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</si>
  <si>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</si>
  <si>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</si>
  <si>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</si>
  <si>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</si>
  <si>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</si>
  <si>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</si>
  <si>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</si>
  <si>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</si>
  <si>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</si>
  <si>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</si>
  <si>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</si>
  <si>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</si>
  <si>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</si>
  <si>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</si>
  <si>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</si>
  <si>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</si>
  <si>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</si>
  <si>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</si>
  <si>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</si>
  <si>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</si>
  <si>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</si>
  <si>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</si>
  <si>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</si>
  <si>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</si>
  <si>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</si>
  <si>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</si>
  <si>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</si>
  <si>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</si>
  <si>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</si>
  <si>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</si>
  <si>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</si>
  <si>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</si>
  <si>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</si>
  <si>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</si>
  <si>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</si>
  <si>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</si>
  <si>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</si>
  <si>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</si>
  <si>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</si>
  <si>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</si>
  <si>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</si>
  <si>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</si>
  <si>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</si>
  <si>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</si>
  <si>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</si>
  <si>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</si>
  <si>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</si>
  <si>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</si>
  <si>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</si>
  <si>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</si>
  <si>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</si>
  <si>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</si>
  <si>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</si>
  <si>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</si>
  <si>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</si>
  <si>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</si>
  <si>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</si>
  <si>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</si>
  <si>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</si>
  <si>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</si>
  <si>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</si>
  <si>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</si>
  <si>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</si>
  <si>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</si>
  <si>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</si>
  <si>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</si>
  <si>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</si>
  <si>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</si>
  <si>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</si>
  <si>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</si>
  <si>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</si>
  <si>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</si>
  <si>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</si>
  <si>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</si>
  <si>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</si>
  <si>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</si>
  <si>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</si>
  <si>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</si>
  <si>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</si>
  <si>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</si>
  <si>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</si>
  <si>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</si>
  <si>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</si>
  <si>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</si>
  <si>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</si>
  <si>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</si>
  <si>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</si>
  <si>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</si>
  <si>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</si>
  <si>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</si>
  <si>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</si>
  <si>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</si>
  <si>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</si>
  <si>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</si>
  <si>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</si>
  <si>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</si>
  <si>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</si>
  <si>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</si>
  <si>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</si>
  <si>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</si>
  <si>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</si>
  <si>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</si>
  <si>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</si>
  <si>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</si>
  <si>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</si>
  <si>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</si>
  <si>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</si>
  <si>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</si>
  <si>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</si>
  <si>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</si>
  <si>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</si>
  <si>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</si>
  <si>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</si>
  <si>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</si>
  <si>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</si>
  <si>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</si>
  <si>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</si>
  <si>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</si>
  <si>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</si>
  <si>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</si>
  <si>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</si>
  <si>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</si>
  <si>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</si>
  <si>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</si>
  <si>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</si>
  <si>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</si>
  <si>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</si>
  <si>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</si>
  <si>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</si>
  <si>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</si>
  <si>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</si>
  <si>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</si>
  <si>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</si>
  <si>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</si>
  <si>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</si>
  <si>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</si>
  <si>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</si>
  <si>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</si>
  <si>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</si>
  <si>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</si>
  <si>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</si>
  <si>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</si>
  <si>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</si>
  <si>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</si>
  <si>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</si>
  <si>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</si>
  <si>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</si>
  <si>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</si>
  <si>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</si>
  <si>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</si>
  <si>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</si>
  <si>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</si>
  <si>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</si>
  <si>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</si>
  <si>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</si>
  <si>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</si>
  <si>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</si>
  <si>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</si>
  <si>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</si>
  <si>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</si>
  <si>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</si>
  <si>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</si>
  <si>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</si>
  <si>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</si>
  <si>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</si>
  <si>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</si>
  <si>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</si>
  <si>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</si>
  <si>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</si>
  <si>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</si>
  <si>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</si>
  <si>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</si>
  <si>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</si>
  <si>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</si>
  <si>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</si>
  <si>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</si>
  <si>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</si>
  <si>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</si>
  <si>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</si>
  <si>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</si>
  <si>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</si>
  <si>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</si>
  <si>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</si>
  <si>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</si>
  <si>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</si>
  <si>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</si>
  <si>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</si>
  <si>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</si>
  <si>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</si>
  <si>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</si>
  <si>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</si>
  <si>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</si>
  <si>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</si>
  <si>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</si>
  <si>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</si>
  <si>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</si>
  <si>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</si>
  <si>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</si>
  <si>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</si>
  <si>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</si>
  <si>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</si>
  <si>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</si>
  <si>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</si>
  <si>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</si>
  <si>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</si>
  <si>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</si>
  <si>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</si>
  <si>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</si>
  <si>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</si>
  <si>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</si>
  <si>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</si>
  <si>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</si>
  <si>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</si>
  <si>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</si>
  <si>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</si>
  <si>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</si>
  <si>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</si>
  <si>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</si>
  <si>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</si>
  <si>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</si>
  <si>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</si>
  <si>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</si>
  <si>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</si>
  <si>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</si>
  <si>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</si>
  <si>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</si>
  <si>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</si>
  <si>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</si>
  <si>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</si>
  <si>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</si>
  <si>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</si>
  <si>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</si>
  <si>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</si>
  <si>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</si>
  <si>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</si>
  <si>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</si>
  <si>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</si>
  <si>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</si>
  <si>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</si>
  <si>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</si>
  <si>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</si>
  <si>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</si>
  <si>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</si>
  <si>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</si>
  <si>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</si>
  <si>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</si>
  <si>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</si>
  <si>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</si>
  <si>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</si>
  <si>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</si>
  <si>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</si>
  <si>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</si>
  <si>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</si>
  <si>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</si>
  <si>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</si>
  <si>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</si>
  <si>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</si>
  <si>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</si>
  <si>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</si>
  <si>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</si>
  <si>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</si>
  <si>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</si>
  <si>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</si>
  <si>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</si>
  <si>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</si>
  <si>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</si>
  <si>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</si>
  <si>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</si>
  <si>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</si>
  <si>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</si>
  <si>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</si>
  <si>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</si>
  <si>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</si>
  <si>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</si>
  <si>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</si>
  <si>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</si>
  <si>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</si>
  <si>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</si>
  <si>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</si>
  <si>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</si>
  <si>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</si>
  <si>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</si>
  <si>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</si>
  <si>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</si>
  <si>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</si>
  <si>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</si>
  <si>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</si>
  <si>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</si>
  <si>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</si>
  <si>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</si>
  <si>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</si>
  <si>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</si>
  <si>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</si>
  <si>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</si>
  <si>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</si>
  <si>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</si>
  <si>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</si>
  <si>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</si>
  <si>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</si>
  <si>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</si>
  <si>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</si>
  <si>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</si>
  <si>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</si>
  <si>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</si>
  <si>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</si>
  <si>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</si>
  <si>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</si>
  <si>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</si>
  <si>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</si>
  <si>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</si>
  <si>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</si>
  <si>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</si>
  <si>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</si>
  <si>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</si>
  <si>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</si>
  <si>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</si>
  <si>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</si>
  <si>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</si>
  <si>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</si>
  <si>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</si>
  <si>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</si>
  <si>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</si>
  <si>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</si>
  <si>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</si>
  <si>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</si>
  <si>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</si>
  <si>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</si>
  <si>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</si>
  <si>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</si>
  <si>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</si>
  <si>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</si>
  <si>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</si>
  <si>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</si>
  <si>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</si>
  <si>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</si>
  <si>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</si>
  <si>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</si>
  <si>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</si>
  <si>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</si>
  <si>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</si>
  <si>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</si>
  <si>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</si>
  <si>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</si>
  <si>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</si>
  <si>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</si>
  <si>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</si>
  <si>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</si>
  <si>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</si>
  <si>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</si>
  <si>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</si>
  <si>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</si>
  <si>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</si>
  <si>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</si>
  <si>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</si>
  <si>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</si>
  <si>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</si>
  <si>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</si>
  <si>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</si>
  <si>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</si>
  <si>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</si>
  <si>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</si>
  <si>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</si>
  <si>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</si>
  <si>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</si>
  <si>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</si>
  <si>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</si>
  <si>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</si>
  <si>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</si>
  <si>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</si>
  <si>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</si>
  <si>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</si>
  <si>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</si>
  <si>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</si>
  <si>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</si>
  <si>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</si>
  <si>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</si>
  <si>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</si>
  <si>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</si>
  <si>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</si>
  <si>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</si>
  <si>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</si>
  <si>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</si>
  <si>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</si>
  <si>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</si>
  <si>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</si>
  <si>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</si>
  <si>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</si>
  <si>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</si>
  <si>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</si>
  <si>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</si>
  <si>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</si>
  <si>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</si>
  <si>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</si>
  <si>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</si>
  <si>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</si>
  <si>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</si>
  <si>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</si>
  <si>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</si>
  <si>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</si>
  <si>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</si>
  <si>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</si>
  <si>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</si>
  <si>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</si>
  <si>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</si>
  <si>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</si>
  <si>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</si>
  <si>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</si>
  <si>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</si>
  <si>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</si>
  <si>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</si>
  <si>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</si>
  <si>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</si>
  <si>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</si>
  <si>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</si>
  <si>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</si>
  <si>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</si>
  <si>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</si>
  <si>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</si>
  <si>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</si>
  <si>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</si>
  <si>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</si>
  <si>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</si>
  <si>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</si>
  <si>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</si>
  <si>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</si>
  <si>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</si>
  <si>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</si>
  <si>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</si>
  <si>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</si>
  <si>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</si>
  <si>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</si>
  <si>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</si>
  <si>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</si>
  <si>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</si>
  <si>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</si>
  <si>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</si>
  <si>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</si>
  <si>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</si>
  <si>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</si>
  <si>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</si>
  <si>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</si>
  <si>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</si>
  <si>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</si>
  <si>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</si>
  <si>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</si>
  <si>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</si>
  <si>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</si>
  <si>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</si>
  <si>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</si>
  <si>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</si>
  <si>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</si>
  <si>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</si>
  <si>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</si>
  <si>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</si>
  <si>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</si>
  <si>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</si>
  <si>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</si>
  <si>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</si>
  <si>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</si>
  <si>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</si>
  <si>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</si>
  <si>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</si>
  <si>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</si>
  <si>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</si>
  <si>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</si>
  <si>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</si>
  <si>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</si>
  <si>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</si>
  <si>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</si>
  <si>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</si>
  <si>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</si>
  <si>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</si>
  <si>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</si>
  <si>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</si>
  <si>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</si>
  <si>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</si>
  <si>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</si>
  <si>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</si>
  <si>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</si>
  <si>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</si>
  <si>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</si>
  <si>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</si>
  <si>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</si>
  <si>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</si>
  <si>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</si>
  <si>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</si>
  <si>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</si>
  <si>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</si>
  <si>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</si>
  <si>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</si>
  <si>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</si>
  <si>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</si>
  <si>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</si>
  <si>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</si>
  <si>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</si>
  <si>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</si>
  <si>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</si>
  <si>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</si>
  <si>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</si>
  <si>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</si>
  <si>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</si>
  <si>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</si>
  <si>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</si>
  <si>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</si>
  <si>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</si>
  <si>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</si>
  <si>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</si>
  <si>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</si>
  <si>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</si>
  <si>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</si>
  <si>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</si>
  <si>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</si>
  <si>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</si>
  <si>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</si>
  <si>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</si>
  <si>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</si>
  <si>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</si>
  <si>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</si>
  <si>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</si>
  <si>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</si>
  <si>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</si>
  <si>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</si>
  <si>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</si>
  <si>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</si>
  <si>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</si>
  <si>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</si>
  <si>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</si>
  <si>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</si>
  <si>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</si>
  <si>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</si>
  <si>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</si>
  <si>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</si>
  <si>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</si>
  <si>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</si>
  <si>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</si>
  <si>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</si>
  <si>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</si>
  <si>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</si>
  <si>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</si>
  <si>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</si>
  <si>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</si>
  <si>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</si>
  <si>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</si>
  <si>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</si>
  <si>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</si>
  <si>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</si>
  <si>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</si>
  <si>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</si>
  <si>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</si>
  <si>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</si>
  <si>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</si>
  <si>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</si>
  <si>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</si>
  <si>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</si>
  <si>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</si>
  <si>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</si>
  <si>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</si>
  <si>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</si>
  <si>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</si>
  <si>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</si>
  <si>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</si>
  <si>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</si>
  <si>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</si>
  <si>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</si>
  <si>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</si>
  <si>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</si>
  <si>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</si>
  <si>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</si>
  <si>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</si>
  <si>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</si>
  <si>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</si>
  <si>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</si>
  <si>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</si>
  <si>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</si>
  <si>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</si>
  <si>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</si>
  <si>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</si>
  <si>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</si>
  <si>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</si>
  <si>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</si>
  <si>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</si>
  <si>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</si>
  <si>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</si>
  <si>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</si>
  <si>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</si>
  <si>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</si>
  <si>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</si>
  <si>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</si>
  <si>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</si>
  <si>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</si>
  <si>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</si>
  <si>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</si>
  <si>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</si>
  <si>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</si>
  <si>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</si>
  <si>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</si>
  <si>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</si>
  <si>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</si>
  <si>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</si>
  <si>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</si>
  <si>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</si>
  <si>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</si>
  <si>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</si>
  <si>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</si>
  <si>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</si>
  <si>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</si>
  <si>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</si>
  <si>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</si>
  <si>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</si>
  <si>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</si>
  <si>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</si>
  <si>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</si>
  <si>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</si>
  <si>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</si>
  <si>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</si>
  <si>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</si>
  <si>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</si>
  <si>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</si>
  <si>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</si>
  <si>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</si>
  <si>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</si>
  <si>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</si>
  <si>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</si>
  <si>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</si>
  <si>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</si>
  <si>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</si>
  <si>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</si>
  <si>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</si>
  <si>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</si>
  <si>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</si>
  <si>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</si>
  <si>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</si>
  <si>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</si>
  <si>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</si>
  <si>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</si>
  <si>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</si>
  <si>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</si>
  <si>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</si>
  <si>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</si>
  <si>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</si>
  <si>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</si>
  <si>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</si>
  <si>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</si>
  <si>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</si>
  <si>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</si>
  <si>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</si>
  <si>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</si>
  <si>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</si>
  <si>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</si>
  <si>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</si>
  <si>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</si>
  <si>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</si>
  <si>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</si>
  <si>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</si>
  <si>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</si>
  <si>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</si>
  <si>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</si>
  <si>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</si>
  <si>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</si>
  <si>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</si>
  <si>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</si>
  <si>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</si>
  <si>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</si>
  <si>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</si>
  <si>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</si>
  <si>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</si>
  <si>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</si>
  <si>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</si>
  <si>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</si>
  <si>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</si>
  <si>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</si>
  <si>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</si>
  <si>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</si>
  <si>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</si>
  <si>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</si>
  <si>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</si>
  <si>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</si>
  <si>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</si>
  <si>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</si>
  <si>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</si>
  <si>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</si>
  <si>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</si>
  <si>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</si>
  <si>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</si>
  <si>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</si>
  <si>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</si>
  <si>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</si>
  <si>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</si>
  <si>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</si>
  <si>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</si>
  <si>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</si>
  <si>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</si>
  <si>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</si>
  <si>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</si>
  <si>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</si>
  <si>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</si>
  <si>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</si>
  <si>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</si>
  <si>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</si>
  <si>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</si>
  <si>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</si>
  <si>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</si>
  <si>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</si>
  <si>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</si>
  <si>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</si>
  <si>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</si>
  <si>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</si>
  <si>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</si>
  <si>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</si>
  <si>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</si>
  <si>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</si>
  <si>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</si>
  <si>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</si>
  <si>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</si>
  <si>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</si>
  <si>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</si>
  <si>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</si>
  <si>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</si>
  <si>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</si>
  <si>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</si>
  <si>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</si>
  <si>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</si>
  <si>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</si>
  <si>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</si>
  <si>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</si>
  <si>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</si>
  <si>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</si>
  <si>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</si>
  <si>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</si>
  <si>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</si>
  <si>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</si>
  <si>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</si>
  <si>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</si>
  <si>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</si>
  <si>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</si>
  <si>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</si>
  <si>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</si>
  <si>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</si>
  <si>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</si>
  <si>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</si>
  <si>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</si>
  <si>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</si>
  <si>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</si>
  <si>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</si>
  <si>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</si>
  <si>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</si>
  <si>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</si>
  <si>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</si>
  <si>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</si>
  <si>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</si>
  <si>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</si>
  <si>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</si>
  <si>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</si>
  <si>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</si>
  <si>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</si>
  <si>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</si>
  <si>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</si>
  <si>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</si>
  <si>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</si>
  <si>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</si>
  <si>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</si>
  <si>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</si>
  <si>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</si>
  <si>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</si>
  <si>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</si>
  <si>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</si>
  <si>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</si>
  <si>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</si>
  <si>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</si>
  <si>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</si>
  <si>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</si>
  <si>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</si>
  <si>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</si>
  <si>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</si>
  <si>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</si>
  <si>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</si>
  <si>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</si>
  <si>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</si>
  <si>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</si>
  <si>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</si>
  <si>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</si>
  <si>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</si>
  <si>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</si>
  <si>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</si>
  <si>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</si>
  <si>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</si>
  <si>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</si>
  <si>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</si>
  <si>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</si>
  <si>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</si>
  <si>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</si>
  <si>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</si>
  <si>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</si>
  <si>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</si>
  <si>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</si>
  <si>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</si>
  <si>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</si>
  <si>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</si>
  <si>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</si>
  <si>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</si>
  <si>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</si>
  <si>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</si>
  <si>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</si>
  <si>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</si>
  <si>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</si>
  <si>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</si>
  <si>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</si>
  <si>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</si>
  <si>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</si>
  <si>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</si>
  <si>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</si>
  <si>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</si>
  <si>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</si>
  <si>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</si>
  <si>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</si>
  <si>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</si>
  <si>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</si>
  <si>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</si>
  <si>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</si>
  <si>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</si>
  <si>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</si>
  <si>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</si>
  <si>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</si>
  <si>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</si>
  <si>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</si>
  <si>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</si>
  <si>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</si>
  <si>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</si>
  <si>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</si>
  <si>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</si>
  <si>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</si>
  <si>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</si>
  <si>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</si>
  <si>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</si>
  <si>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</si>
  <si>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</si>
  <si>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</si>
  <si>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</si>
  <si>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</si>
  <si>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</si>
  <si>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</si>
  <si>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</si>
  <si>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</si>
  <si>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</si>
  <si>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</si>
  <si>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</si>
  <si>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</si>
  <si>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</si>
  <si>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</si>
  <si>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</si>
  <si>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</si>
  <si>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</si>
  <si>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</si>
  <si>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</si>
  <si>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</si>
  <si>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</si>
  <si>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</si>
  <si>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</si>
  <si>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</si>
  <si>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</si>
  <si>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</si>
  <si>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</si>
  <si>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</si>
  <si>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</si>
  <si>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</si>
  <si>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</si>
  <si>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</si>
  <si>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</si>
  <si>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</si>
  <si>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</si>
  <si>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</si>
  <si>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</si>
  <si>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</si>
  <si>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</si>
  <si>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</si>
  <si>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</si>
  <si>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</si>
  <si>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</si>
  <si>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</si>
  <si>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</si>
  <si>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</si>
  <si>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</si>
  <si>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</si>
  <si>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</si>
  <si>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</si>
  <si>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</si>
  <si>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</si>
  <si>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</si>
  <si>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</si>
  <si>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</si>
  <si>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</si>
  <si>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</si>
  <si>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</si>
  <si>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</si>
  <si>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</si>
  <si>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</si>
  <si>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</si>
  <si>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</si>
  <si>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</si>
  <si>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</si>
  <si>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</si>
  <si>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</si>
  <si>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</si>
  <si>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</si>
  <si>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</si>
  <si>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</si>
  <si>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</si>
  <si>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</si>
  <si>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</si>
  <si>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</si>
  <si>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</si>
  <si>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</si>
  <si>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</si>
  <si>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</si>
  <si>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</si>
  <si>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</si>
  <si>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</si>
  <si>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</si>
  <si>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</si>
  <si>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</si>
  <si>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</si>
  <si>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</si>
  <si>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</si>
  <si>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</si>
  <si>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</si>
  <si>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</si>
  <si>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</si>
  <si>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</si>
  <si>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</si>
  <si>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</si>
  <si>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</si>
  <si>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</si>
  <si>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</si>
  <si>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</si>
  <si>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</si>
  <si>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</si>
  <si>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</si>
  <si>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</si>
  <si>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</si>
  <si>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</si>
  <si>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</si>
  <si>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</si>
  <si>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</si>
  <si>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</si>
  <si>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</si>
  <si>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</si>
  <si>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</si>
  <si>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</si>
  <si>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</si>
  <si>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</si>
  <si>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</si>
  <si>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</si>
  <si>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</si>
  <si>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</si>
  <si>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</si>
  <si>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</si>
  <si>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</si>
  <si>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</si>
  <si>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</si>
  <si>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</si>
  <si>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</si>
  <si>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</si>
  <si>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</si>
  <si>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</si>
  <si>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</si>
  <si>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</si>
  <si>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</si>
  <si>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</si>
  <si>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</si>
  <si>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</si>
  <si>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</si>
  <si>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</si>
  <si>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</si>
  <si>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</si>
  <si>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</si>
  <si>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</si>
  <si>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</si>
  <si>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</si>
  <si>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</si>
  <si>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</si>
  <si>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</si>
  <si>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</si>
  <si>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</si>
  <si>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</si>
  <si>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</si>
  <si>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</si>
  <si>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</si>
  <si>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</si>
  <si>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</si>
  <si>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</si>
  <si>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</si>
  <si>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</si>
  <si>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</si>
  <si>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</si>
  <si>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</si>
  <si>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</si>
  <si>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</si>
  <si>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</si>
  <si>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</si>
  <si>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</si>
  <si>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</si>
  <si>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</si>
  <si>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</si>
  <si>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</si>
  <si>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</si>
  <si>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</si>
  <si>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</si>
  <si>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</si>
  <si>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</si>
  <si>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</si>
  <si>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</si>
  <si>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</si>
  <si>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</si>
  <si>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</si>
  <si>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</si>
  <si>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</si>
  <si>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</si>
  <si>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</si>
  <si>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</si>
  <si>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</si>
  <si>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</si>
  <si>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</si>
  <si>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</si>
  <si>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</si>
  <si>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</si>
  <si>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</si>
  <si>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</si>
  <si>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</si>
  <si>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</si>
  <si>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</si>
  <si>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</si>
  <si>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</si>
  <si>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</si>
  <si>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</si>
  <si>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</si>
  <si>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</si>
  <si>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</si>
  <si>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</si>
  <si>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</si>
  <si>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</si>
  <si>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</si>
  <si>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</si>
  <si>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</si>
  <si>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</si>
  <si>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</si>
  <si>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</si>
  <si>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</si>
  <si>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</si>
  <si>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</si>
  <si>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</si>
  <si>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</si>
  <si>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</si>
  <si>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</si>
  <si>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</si>
  <si>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</si>
  <si>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</si>
  <si>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</si>
  <si>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</si>
  <si>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</si>
  <si>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</si>
  <si>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</si>
  <si>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</si>
  <si>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</si>
  <si>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</si>
  <si>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</si>
  <si>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</si>
  <si>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</si>
  <si>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</si>
  <si>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</si>
  <si>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</si>
  <si>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</si>
  <si>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</si>
  <si>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</si>
  <si>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</si>
  <si>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</si>
  <si>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</si>
  <si>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</si>
  <si>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</si>
  <si>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</si>
  <si>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</si>
  <si>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</si>
  <si>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</si>
  <si>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</si>
  <si>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</si>
  <si>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</si>
  <si>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</si>
  <si>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</si>
  <si>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</si>
  <si>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</si>
  <si>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</si>
  <si>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</si>
  <si>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</si>
  <si>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</si>
  <si>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</si>
  <si>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</si>
  <si>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</si>
  <si>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</si>
  <si>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</si>
  <si>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</si>
  <si>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</si>
  <si>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</si>
  <si>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</si>
  <si>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</si>
  <si>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</si>
  <si>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</si>
  <si>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</si>
  <si>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</si>
  <si>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</si>
  <si>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</si>
  <si>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</si>
  <si>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</si>
  <si>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</si>
  <si>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</si>
  <si>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</si>
  <si>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</si>
  <si>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</si>
  <si>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</si>
  <si>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</si>
  <si>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</si>
  <si>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</si>
  <si>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</si>
  <si>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</si>
  <si>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</si>
  <si>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</si>
  <si>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</si>
  <si>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</si>
  <si>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</si>
  <si>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</si>
  <si>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</si>
  <si>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</si>
  <si>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</si>
  <si>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</si>
  <si>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</si>
  <si>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</si>
  <si>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</si>
  <si>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</si>
  <si>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</si>
  <si>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</si>
  <si>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</si>
  <si>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</si>
  <si>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</si>
  <si>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</si>
  <si>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</si>
  <si>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</si>
  <si>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</si>
  <si>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</si>
  <si>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</si>
  <si>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</si>
  <si>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</si>
  <si>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</si>
  <si>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</si>
  <si>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</si>
  <si>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</si>
  <si>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</si>
  <si>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</si>
  <si>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</si>
  <si>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</si>
  <si>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</si>
  <si>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</si>
  <si>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</si>
  <si>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</si>
  <si>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</si>
  <si>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</si>
  <si>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</si>
  <si>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</si>
  <si>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</si>
  <si>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</si>
  <si>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</si>
  <si>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</si>
  <si>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</si>
  <si>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</si>
  <si>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</si>
  <si>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</si>
  <si>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</si>
  <si>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</si>
  <si>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</si>
  <si>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</si>
  <si>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</si>
  <si>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</si>
  <si>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</si>
  <si>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</si>
  <si>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</si>
  <si>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</si>
  <si>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</si>
  <si>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</si>
  <si>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</si>
  <si>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</si>
  <si>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</si>
  <si>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</si>
  <si>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</si>
  <si>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</si>
  <si>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</si>
  <si>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</si>
  <si>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</si>
  <si>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</si>
  <si>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</si>
  <si>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</si>
  <si>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</si>
  <si>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</si>
  <si>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</si>
  <si>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</si>
  <si>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</si>
  <si>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</si>
  <si>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</si>
  <si>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</si>
  <si>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</si>
  <si>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</si>
  <si>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</si>
  <si>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</si>
  <si>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</si>
  <si>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</si>
  <si>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</si>
  <si>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</si>
  <si>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</si>
  <si>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</si>
  <si>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</si>
  <si>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</si>
  <si>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</si>
  <si>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</si>
  <si>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</si>
  <si>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</si>
  <si>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</si>
  <si>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</si>
  <si>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</si>
  <si>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</si>
  <si>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</si>
  <si>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</si>
  <si>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</si>
  <si>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</si>
  <si>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</si>
  <si>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</si>
  <si>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</si>
  <si>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</si>
  <si>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</si>
  <si>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</si>
  <si>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</si>
  <si>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</si>
  <si>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</si>
  <si>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</si>
  <si>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</si>
  <si>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</si>
  <si>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</si>
  <si>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</si>
  <si>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</si>
  <si>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</si>
  <si>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</si>
  <si>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</si>
  <si>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</si>
  <si>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</si>
  <si>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</si>
  <si>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</si>
  <si>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</si>
  <si>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</si>
  <si>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</si>
  <si>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</si>
  <si>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</si>
  <si>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</si>
  <si>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</si>
  <si>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</si>
  <si>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</si>
  <si>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</si>
  <si>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</si>
  <si>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</si>
  <si>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</si>
  <si>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</si>
  <si>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</si>
  <si>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</si>
  <si>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</si>
  <si>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</si>
  <si>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</si>
  <si>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</si>
  <si>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</si>
  <si>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</si>
  <si>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</si>
  <si>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</si>
  <si>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</si>
  <si>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</si>
  <si>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</si>
  <si>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</si>
  <si>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</si>
  <si>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</si>
  <si>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</si>
  <si>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</si>
  <si>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</si>
  <si>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</si>
  <si>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</si>
  <si>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</si>
  <si>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</si>
  <si>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</si>
  <si>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</si>
  <si>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</si>
  <si>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</si>
  <si>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</si>
  <si>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</si>
  <si>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</si>
  <si>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</si>
  <si>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</si>
  <si>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</si>
  <si>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</si>
  <si>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</si>
  <si>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</si>
  <si>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</si>
  <si>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</si>
  <si>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</si>
  <si>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</si>
  <si>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</si>
  <si>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</si>
  <si>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</si>
  <si>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</si>
  <si>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</si>
  <si>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</si>
  <si>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</si>
  <si>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</si>
  <si>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</si>
  <si>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</si>
  <si>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</si>
  <si>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</si>
  <si>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</si>
  <si>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</si>
  <si>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</si>
  <si>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</si>
  <si>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</si>
  <si>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</si>
  <si>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</si>
  <si>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</si>
  <si>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</si>
  <si>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</si>
  <si>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</si>
  <si>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</si>
  <si>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</si>
  <si>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</si>
  <si>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</si>
  <si>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</si>
  <si>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</si>
  <si>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</si>
  <si>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</si>
  <si>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</si>
  <si>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</si>
  <si>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</si>
  <si>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</si>
  <si>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</si>
  <si>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</si>
  <si>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</si>
  <si>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</si>
  <si>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</si>
  <si>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</si>
  <si>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</si>
  <si>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</si>
  <si>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</si>
  <si>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</si>
  <si>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</si>
  <si>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</si>
  <si>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</si>
  <si>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</si>
  <si>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</si>
  <si>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</si>
  <si>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</si>
  <si>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</si>
  <si>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</si>
  <si>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</si>
  <si>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</si>
  <si>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</si>
  <si>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</si>
  <si>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</si>
  <si>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</si>
  <si>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</si>
  <si>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</si>
  <si>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</si>
  <si>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</si>
  <si>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</si>
  <si>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</si>
  <si>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</si>
  <si>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</si>
  <si>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</si>
  <si>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</si>
  <si>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</si>
  <si>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</si>
  <si>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</si>
  <si>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</si>
  <si>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</si>
  <si>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</si>
  <si>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</si>
  <si>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</si>
  <si>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</si>
  <si>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</si>
  <si>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</si>
  <si>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</si>
  <si>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</si>
  <si>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</si>
  <si>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</si>
  <si>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</si>
  <si>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</si>
  <si>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</si>
  <si>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</si>
  <si>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</si>
  <si>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</si>
  <si>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</si>
  <si>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</si>
  <si>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</si>
  <si>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</si>
  <si>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</si>
  <si>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</si>
  <si>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</si>
  <si>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</si>
  <si>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</si>
  <si>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</si>
  <si>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</si>
  <si>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</si>
  <si>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</si>
  <si>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</si>
  <si>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</si>
  <si>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</si>
  <si>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</si>
  <si>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</si>
  <si>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</si>
  <si>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</si>
  <si>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</si>
  <si>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</si>
  <si>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</si>
  <si>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</si>
  <si>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</si>
  <si>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</si>
  <si>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</si>
  <si>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</si>
  <si>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</si>
  <si>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</si>
  <si>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</si>
  <si>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</si>
  <si>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</si>
  <si>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</si>
  <si>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</si>
  <si>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</si>
  <si>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</si>
  <si>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</si>
  <si>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</si>
  <si>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</si>
  <si>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</si>
  <si>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</si>
  <si>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</si>
  <si>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</si>
  <si>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</si>
  <si>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</si>
  <si>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</si>
  <si>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</si>
  <si>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</si>
  <si>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</si>
  <si>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</si>
  <si>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</si>
  <si>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</si>
  <si>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</si>
  <si>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</si>
  <si>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</si>
  <si>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</si>
  <si>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</si>
  <si>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</si>
  <si>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</si>
  <si>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</si>
  <si>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</si>
  <si>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</si>
  <si>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</si>
  <si>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</si>
  <si>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</si>
  <si>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</si>
  <si>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</si>
  <si>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</si>
  <si>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</si>
  <si>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</si>
  <si>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</si>
  <si>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</si>
  <si>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</si>
  <si>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</si>
  <si>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</si>
  <si>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</si>
  <si>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</si>
  <si>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</si>
  <si>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</si>
  <si>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</si>
  <si>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</si>
  <si>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</si>
  <si>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</si>
  <si>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</si>
  <si>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</si>
  <si>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</si>
  <si>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</si>
  <si>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</si>
  <si>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</si>
  <si>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</si>
  <si>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</si>
  <si>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</si>
  <si>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</si>
  <si>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</si>
  <si>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</si>
  <si>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</si>
  <si>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</si>
  <si>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</si>
  <si>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</si>
  <si>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</si>
  <si>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</si>
  <si>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</si>
  <si>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</si>
  <si>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</si>
  <si>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</si>
  <si>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</si>
  <si>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</si>
  <si>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</si>
  <si>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</si>
  <si>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</si>
  <si>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</si>
  <si>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</si>
  <si>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</si>
  <si>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</si>
  <si>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</si>
  <si>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</si>
  <si>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</si>
  <si>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</si>
  <si>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</si>
  <si>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</si>
  <si>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</si>
  <si>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</si>
  <si>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</si>
  <si>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</si>
  <si>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</si>
  <si>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</si>
  <si>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</si>
  <si>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</si>
  <si>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</si>
  <si>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</si>
  <si>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</si>
  <si>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</si>
  <si>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</si>
  <si>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</si>
  <si>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</si>
  <si>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</si>
  <si>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</si>
  <si>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</si>
  <si>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</si>
  <si>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</si>
  <si>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</si>
  <si>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</si>
  <si>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</si>
  <si>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</si>
  <si>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</si>
  <si>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</si>
  <si>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</si>
  <si>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</si>
  <si>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</si>
  <si>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</si>
  <si>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</si>
  <si>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</si>
  <si>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</si>
  <si>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</si>
  <si>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</si>
  <si>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</si>
  <si>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</si>
  <si>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</si>
  <si>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</si>
  <si>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</si>
  <si>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</si>
  <si>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</si>
  <si>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</si>
  <si>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</si>
  <si>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</si>
  <si>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</si>
  <si>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</si>
  <si>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</si>
  <si>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</si>
  <si>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</si>
  <si>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</si>
  <si>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</si>
  <si>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</si>
  <si>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</si>
  <si>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</si>
  <si>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</si>
  <si>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</si>
  <si>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</si>
  <si>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</si>
  <si>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</si>
  <si>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</si>
  <si>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</si>
  <si>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</si>
  <si>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</si>
  <si>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</si>
  <si>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</si>
  <si>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</si>
  <si>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</si>
  <si>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</si>
  <si>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</si>
  <si>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</si>
  <si>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</si>
  <si>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</si>
  <si>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</si>
  <si>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</si>
  <si>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</si>
  <si>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</si>
  <si>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</si>
  <si>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</si>
  <si>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</si>
  <si>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</si>
  <si>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</si>
  <si>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</si>
  <si>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</si>
  <si>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</si>
  <si>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</si>
  <si>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</si>
  <si>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</si>
  <si>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</si>
  <si>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</si>
  <si>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</si>
  <si>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</si>
  <si>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</si>
  <si>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</si>
  <si>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</si>
  <si>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</si>
  <si>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</si>
  <si>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</si>
  <si>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</si>
  <si>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</si>
  <si>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</si>
  <si>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</si>
  <si>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</si>
  <si>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</si>
  <si>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</si>
  <si>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</si>
  <si>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</si>
  <si>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</si>
  <si>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</si>
  <si>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</si>
  <si>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</si>
  <si>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</si>
  <si>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</si>
  <si>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</si>
  <si>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</si>
  <si>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</si>
  <si>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</si>
  <si>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</si>
  <si>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</si>
  <si>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</si>
  <si>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</si>
  <si>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</si>
  <si>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</si>
  <si>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</si>
  <si>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</si>
  <si>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</si>
  <si>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</si>
  <si>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</si>
  <si>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</si>
  <si>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</si>
  <si>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</si>
  <si>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</si>
  <si>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</si>
  <si>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</si>
  <si>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</si>
  <si>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</si>
  <si>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</si>
  <si>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</si>
  <si>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</si>
  <si>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</si>
  <si>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</si>
  <si>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</si>
  <si>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</si>
  <si>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</si>
  <si>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</si>
  <si>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</si>
  <si>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</si>
  <si>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</si>
  <si>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</si>
  <si>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</si>
  <si>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</si>
  <si>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</si>
  <si>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</si>
  <si>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</si>
  <si>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</si>
  <si>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</si>
  <si>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</si>
  <si>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</si>
  <si>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</si>
  <si>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</si>
  <si>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</si>
  <si>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</si>
  <si>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</si>
  <si>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</si>
  <si>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</si>
  <si>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</si>
  <si>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</si>
  <si>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</si>
  <si>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</si>
  <si>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</si>
  <si>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</si>
  <si>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</si>
  <si>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</si>
  <si>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</si>
  <si>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</si>
  <si>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</si>
  <si>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</si>
  <si>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</si>
  <si>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</si>
  <si>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</si>
  <si>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</si>
  <si>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</si>
  <si>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</si>
  <si>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</si>
  <si>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</si>
  <si>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</si>
  <si>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</si>
  <si>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</si>
  <si>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</si>
  <si>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</si>
  <si>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</si>
  <si>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</si>
  <si>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</si>
  <si>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</si>
  <si>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</si>
  <si>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</si>
  <si>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</si>
  <si>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</si>
  <si>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</si>
  <si>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</si>
  <si>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</si>
  <si>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</si>
  <si>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</si>
  <si>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</si>
  <si>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</si>
  <si>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</si>
  <si>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</si>
  <si>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</si>
  <si>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</si>
  <si>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</si>
  <si>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</si>
  <si>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</si>
  <si>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</si>
  <si>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</si>
  <si>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</si>
  <si>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</si>
  <si>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</si>
  <si>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</si>
  <si>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</si>
  <si>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</si>
  <si>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</si>
  <si>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</si>
  <si>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</si>
  <si>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</si>
  <si>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</si>
  <si>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</si>
  <si>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</si>
  <si>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</si>
  <si>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</si>
  <si>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</si>
  <si>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</si>
  <si>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</si>
  <si>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</si>
  <si>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</si>
  <si>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</si>
  <si>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</si>
  <si>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</si>
  <si>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</si>
  <si>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</si>
  <si>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</si>
  <si>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</si>
  <si>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</si>
  <si>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</si>
  <si>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</si>
  <si>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</si>
  <si>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</si>
  <si>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</si>
  <si>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</si>
  <si>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</si>
  <si>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</si>
  <si>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</si>
  <si>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</si>
  <si>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</si>
  <si>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</si>
  <si>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</si>
  <si>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</si>
  <si>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</si>
  <si>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</si>
  <si>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</si>
  <si>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</si>
  <si>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</si>
  <si>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</si>
  <si>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</si>
  <si>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</si>
  <si>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</si>
  <si>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</si>
  <si>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</si>
  <si>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</si>
  <si>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</si>
  <si>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</si>
  <si>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</si>
  <si>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</si>
  <si>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</si>
  <si>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</si>
  <si>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</si>
  <si>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</si>
  <si>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</si>
  <si>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</si>
  <si>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</si>
  <si>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</si>
  <si>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</si>
  <si>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</si>
  <si>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</si>
  <si>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</si>
  <si>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</si>
  <si>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</si>
  <si>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</si>
  <si>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</si>
  <si>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</si>
  <si>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</si>
  <si>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</si>
  <si>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</si>
  <si>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</si>
  <si>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</si>
  <si>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</si>
  <si>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</si>
  <si>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</si>
  <si>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</si>
  <si>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</si>
  <si>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</si>
  <si>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</si>
  <si>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</si>
  <si>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</si>
  <si>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</si>
  <si>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</si>
  <si>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</si>
  <si>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</si>
  <si>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</si>
  <si>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</si>
  <si>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</si>
  <si>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</si>
  <si>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</si>
  <si>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</si>
  <si>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</si>
  <si>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</si>
  <si>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</si>
  <si>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</si>
  <si>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</si>
  <si>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</si>
  <si>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</si>
  <si>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</si>
  <si>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</si>
  <si>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</si>
  <si>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</si>
  <si>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</si>
  <si>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</si>
  <si>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</si>
  <si>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</si>
  <si>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</si>
  <si>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</si>
  <si>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</si>
  <si>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</si>
  <si>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</si>
  <si>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</si>
  <si>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</si>
  <si>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</si>
  <si>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</si>
  <si>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</si>
  <si>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</si>
  <si>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</si>
  <si>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</si>
  <si>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</si>
  <si>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</si>
  <si>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</si>
  <si>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</si>
  <si>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</si>
  <si>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</si>
  <si>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</si>
  <si>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</si>
  <si>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</si>
  <si>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</si>
  <si>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</si>
  <si>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</si>
  <si>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</si>
  <si>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</si>
  <si>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</si>
  <si>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</si>
  <si>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</si>
  <si>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</si>
  <si>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</si>
  <si>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</si>
  <si>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</si>
  <si>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</si>
  <si>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</si>
  <si>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</si>
  <si>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</si>
  <si>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</si>
  <si>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</si>
  <si>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</si>
  <si>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</si>
  <si>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</si>
  <si>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</si>
  <si>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</si>
  <si>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</si>
  <si>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</si>
  <si>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</si>
  <si>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</si>
  <si>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</si>
  <si>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</si>
  <si>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</si>
  <si>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</si>
  <si>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</si>
  <si>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</si>
  <si>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</si>
  <si>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</si>
  <si>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</si>
  <si>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</si>
  <si>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</si>
  <si>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</si>
  <si>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</si>
  <si>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</si>
  <si>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</si>
  <si>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</si>
  <si>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</si>
  <si>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</si>
  <si>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</si>
  <si>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</si>
  <si>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</si>
  <si>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</si>
  <si>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</si>
  <si>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</si>
  <si>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</si>
  <si>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</si>
  <si>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</si>
  <si>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</si>
  <si>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</si>
  <si>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</si>
  <si>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</si>
  <si>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</si>
  <si>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</si>
  <si>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</si>
  <si>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</si>
  <si>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</si>
  <si>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</si>
  <si>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</si>
  <si>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</si>
  <si>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</si>
  <si>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</si>
  <si>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</si>
  <si>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</si>
  <si>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</si>
  <si>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</si>
  <si>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</si>
  <si>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</si>
  <si>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</si>
  <si>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</si>
  <si>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</si>
  <si>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</si>
  <si>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</si>
  <si>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</si>
  <si>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</si>
  <si>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</si>
  <si>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</si>
  <si>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</si>
  <si>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</si>
  <si>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</si>
  <si>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</si>
  <si>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</si>
  <si>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</si>
  <si>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</si>
  <si>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</si>
  <si>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</si>
  <si>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</si>
  <si>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</si>
  <si>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</si>
  <si>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</si>
  <si>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</si>
  <si>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</si>
  <si>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</si>
  <si>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</si>
  <si>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</si>
  <si>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</si>
  <si>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</si>
  <si>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</si>
  <si>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</si>
  <si>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</si>
  <si>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</si>
  <si>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</si>
  <si>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</si>
  <si>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</si>
  <si>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</si>
  <si>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</si>
  <si>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</si>
  <si>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</si>
  <si>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</si>
  <si>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</si>
  <si>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</si>
  <si>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</si>
  <si>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</si>
  <si>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</si>
  <si>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</si>
  <si>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</si>
  <si>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</si>
  <si>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</si>
  <si>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</si>
  <si>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</si>
  <si>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</si>
  <si>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</si>
  <si>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</si>
  <si>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</si>
  <si>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</si>
  <si>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</si>
  <si>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</si>
  <si>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</si>
  <si>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</si>
  <si>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</si>
  <si>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</si>
  <si>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</si>
  <si>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</si>
  <si>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</si>
  <si>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</si>
  <si>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</si>
  <si>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</si>
  <si>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</si>
  <si>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</si>
  <si>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</si>
  <si>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</si>
  <si>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</si>
  <si>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</si>
  <si>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</si>
  <si>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</si>
  <si>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</si>
  <si>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</si>
  <si>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</si>
  <si>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</si>
  <si>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</si>
  <si>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</si>
  <si>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</si>
  <si>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</si>
  <si>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</si>
  <si>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</si>
  <si>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</si>
  <si>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</si>
  <si>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</si>
  <si>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</si>
  <si>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</si>
  <si>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</si>
  <si>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</si>
  <si>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</si>
  <si>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</si>
  <si>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</si>
  <si>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</si>
  <si>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</si>
  <si>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</si>
  <si>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</si>
  <si>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</si>
  <si>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</si>
  <si>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</si>
  <si>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</si>
  <si>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</si>
  <si>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</si>
  <si>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</si>
  <si>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</si>
  <si>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</si>
  <si>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</si>
  <si>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</si>
  <si>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</si>
  <si>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</si>
  <si>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</si>
  <si>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</si>
  <si>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</si>
  <si>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</si>
  <si>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</si>
  <si>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</si>
  <si>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</si>
  <si>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</si>
  <si>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</si>
  <si>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</si>
  <si>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</si>
  <si>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</si>
  <si>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</si>
  <si>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</si>
  <si>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</si>
  <si>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</si>
  <si>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</si>
  <si>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</si>
  <si>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</si>
  <si>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</si>
  <si>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</si>
  <si>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</si>
  <si>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</si>
  <si>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</si>
  <si>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</si>
  <si>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</si>
  <si>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</si>
  <si>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</si>
  <si>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</si>
  <si>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</si>
  <si>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</si>
  <si>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</si>
  <si>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</si>
  <si>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</si>
  <si>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</si>
  <si>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</si>
  <si>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</si>
  <si>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</si>
  <si>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</si>
  <si>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</si>
  <si>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</si>
  <si>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</si>
  <si>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</si>
  <si>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</si>
  <si>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</si>
  <si>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</si>
  <si>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</si>
  <si>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</si>
  <si>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</si>
  <si>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</si>
  <si>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</si>
  <si>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</si>
  <si>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</si>
  <si>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</si>
  <si>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</si>
  <si>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</si>
  <si>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</si>
  <si>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</si>
  <si>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</si>
  <si>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</si>
  <si>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</si>
  <si>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</si>
  <si>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</si>
  <si>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</si>
  <si>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</si>
  <si>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</si>
  <si>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</si>
  <si>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</si>
  <si>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</si>
  <si>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</si>
  <si>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</si>
  <si>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</si>
  <si>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</si>
  <si>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</si>
  <si>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</si>
  <si>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</si>
  <si>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</si>
  <si>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</si>
  <si>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</si>
  <si>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</si>
  <si>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</si>
  <si>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</si>
  <si>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</si>
  <si>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</si>
  <si>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</si>
  <si>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</si>
  <si>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</si>
  <si>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</si>
  <si>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</si>
  <si>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</si>
  <si>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</si>
  <si>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</si>
  <si>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</si>
  <si>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</si>
  <si>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</si>
  <si>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</si>
  <si>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</si>
  <si>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</si>
  <si>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</si>
  <si>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</si>
  <si>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</si>
  <si>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</si>
  <si>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</si>
  <si>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</si>
  <si>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</si>
  <si>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</si>
  <si>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</si>
  <si>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</si>
  <si>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</si>
  <si>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</si>
  <si>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</si>
  <si>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</si>
  <si>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</si>
  <si>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</si>
  <si>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</si>
  <si>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</si>
  <si>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</si>
  <si>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</si>
  <si>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</si>
  <si>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</si>
  <si>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</si>
  <si>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</si>
  <si>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</si>
  <si>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</si>
  <si>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</si>
  <si>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</si>
  <si>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</si>
  <si>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</si>
  <si>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</si>
  <si>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</si>
  <si>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</si>
  <si>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</si>
  <si>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</si>
  <si>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</si>
  <si>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</si>
  <si>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</si>
  <si>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</si>
  <si>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</si>
  <si>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</si>
  <si>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</si>
  <si>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</si>
  <si>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</si>
  <si>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</si>
  <si>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</si>
  <si>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</si>
  <si>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</si>
  <si>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</si>
  <si>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</si>
  <si>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</si>
  <si>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</si>
  <si>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</si>
  <si>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</si>
  <si>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</si>
  <si>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</si>
  <si>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</si>
  <si>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</si>
  <si>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</si>
  <si>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</si>
  <si>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</si>
  <si>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</si>
  <si>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</si>
  <si>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</si>
  <si>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</si>
  <si>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</si>
  <si>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</si>
  <si>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</si>
  <si>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</si>
  <si>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</si>
  <si>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</si>
  <si>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</si>
  <si>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</si>
  <si>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</si>
  <si>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</si>
  <si>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</si>
  <si>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</si>
  <si>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</si>
  <si>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</si>
  <si>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</si>
  <si>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</si>
  <si>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</si>
  <si>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</si>
  <si>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</si>
  <si>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</si>
  <si>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</si>
  <si>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</si>
  <si>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</si>
  <si>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</si>
  <si>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</si>
  <si>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</si>
  <si>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</si>
  <si>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</si>
  <si>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</si>
  <si>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</si>
  <si>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</si>
  <si>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</si>
  <si>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</si>
  <si>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</si>
  <si>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</si>
  <si>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</si>
  <si>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</si>
  <si>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</si>
  <si>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</si>
  <si>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</si>
  <si>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</si>
  <si>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</si>
  <si>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</si>
  <si>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</si>
  <si>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</si>
  <si>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</si>
  <si>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</si>
  <si>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</si>
  <si>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</si>
  <si>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</si>
  <si>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</si>
  <si>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</si>
  <si>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</si>
  <si>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</si>
  <si>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</si>
  <si>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</si>
  <si>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</si>
  <si>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</si>
  <si>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</si>
  <si>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</si>
  <si>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</si>
  <si>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</si>
  <si>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</si>
  <si>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</si>
  <si>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</si>
  <si>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</si>
  <si>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</si>
  <si>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</si>
  <si>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</si>
  <si>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</si>
  <si>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</si>
  <si>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</si>
  <si>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</si>
  <si>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</si>
  <si>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</si>
  <si>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</si>
  <si>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</si>
  <si>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</si>
  <si>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</si>
  <si>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</si>
  <si>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</si>
  <si>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</si>
  <si>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</si>
  <si>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</si>
  <si>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</si>
  <si>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</si>
  <si>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</si>
  <si>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</si>
  <si>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</si>
  <si>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</si>
  <si>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</si>
  <si>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</si>
  <si>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</si>
  <si>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</si>
  <si>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</si>
  <si>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</si>
  <si>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</si>
  <si>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</si>
  <si>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</si>
  <si>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</si>
  <si>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</si>
  <si>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</si>
  <si>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</si>
  <si>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</si>
  <si>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</si>
  <si>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</si>
  <si>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</si>
  <si>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</si>
  <si>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</si>
  <si>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</si>
  <si>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</si>
  <si>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</si>
  <si>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</si>
  <si>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</si>
  <si>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</si>
  <si>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</si>
  <si>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</si>
  <si>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</si>
  <si>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</si>
  <si>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</si>
  <si>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</si>
  <si>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</si>
  <si>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</si>
  <si>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</si>
  <si>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</si>
  <si>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</si>
  <si>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</si>
  <si>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</si>
  <si>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</si>
  <si>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</si>
  <si>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</si>
  <si>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</si>
  <si>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</si>
  <si>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</si>
  <si>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</si>
  <si>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</si>
  <si>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</si>
  <si>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</si>
  <si>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</si>
  <si>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</si>
  <si>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</si>
  <si>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</si>
  <si>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</si>
  <si>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</si>
  <si>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</si>
  <si>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</si>
  <si>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</si>
  <si>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</si>
  <si>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</si>
  <si>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</si>
  <si>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</si>
  <si>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</si>
  <si>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</si>
  <si>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</si>
  <si>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</si>
  <si>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</si>
  <si>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</si>
  <si>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</si>
  <si>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</si>
  <si>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</si>
  <si>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</si>
  <si>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</si>
  <si>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</si>
  <si>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</si>
  <si>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</si>
  <si>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</si>
  <si>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</si>
  <si>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</si>
  <si>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</si>
  <si>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</si>
  <si>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</si>
  <si>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</si>
  <si>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</si>
  <si>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</si>
  <si>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</si>
  <si>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</si>
  <si>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</si>
  <si>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</si>
  <si>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</si>
  <si>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</si>
  <si>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</si>
  <si>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</si>
  <si>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</si>
  <si>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</si>
  <si>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</si>
  <si>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</si>
  <si>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</si>
  <si>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</si>
  <si>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</si>
  <si>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</si>
  <si>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</si>
  <si>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</si>
  <si>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</si>
  <si>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</si>
  <si>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</si>
  <si>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</si>
  <si>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</si>
  <si>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</si>
  <si>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</si>
  <si>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</si>
  <si>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</si>
  <si>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</si>
  <si>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</si>
  <si>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</si>
  <si>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</si>
  <si>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</si>
  <si>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</si>
  <si>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</si>
  <si>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</si>
  <si>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</si>
  <si>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</si>
  <si>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</si>
  <si>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</si>
  <si>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</si>
  <si>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</si>
  <si>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</si>
  <si>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</si>
  <si>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</si>
  <si>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</si>
  <si>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</si>
  <si>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</si>
  <si>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</si>
  <si>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</si>
  <si>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</si>
  <si>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</si>
  <si>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</si>
  <si>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</si>
  <si>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</si>
  <si>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</si>
  <si>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</si>
  <si>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</si>
  <si>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</si>
  <si>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</si>
  <si>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</si>
  <si>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</si>
  <si>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</si>
  <si>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</si>
  <si>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</si>
  <si>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</si>
  <si>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</si>
  <si>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</si>
  <si>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</si>
  <si>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</si>
  <si>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</si>
  <si>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</si>
  <si>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</si>
  <si>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</si>
  <si>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</si>
  <si>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</si>
  <si>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</si>
  <si>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</si>
  <si>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</si>
  <si>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</si>
  <si>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</si>
  <si>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</si>
  <si>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</si>
  <si>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</si>
  <si>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</si>
  <si>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</si>
  <si>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</si>
  <si>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</si>
  <si>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</si>
  <si>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</si>
  <si>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</si>
  <si>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</si>
  <si>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</si>
  <si>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</si>
  <si>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</si>
  <si>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</si>
  <si>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</si>
  <si>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</si>
  <si>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</si>
  <si>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</si>
  <si>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</si>
  <si>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</si>
  <si>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</si>
  <si>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</si>
  <si>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</si>
  <si>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</si>
  <si>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</si>
  <si>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</si>
  <si>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</si>
  <si>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</si>
  <si>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</si>
  <si>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</si>
  <si>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</si>
  <si>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</si>
  <si>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</si>
  <si>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</si>
  <si>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</si>
  <si>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</si>
  <si>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</si>
  <si>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</si>
  <si>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</si>
  <si>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</si>
  <si>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</si>
  <si>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</si>
  <si>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</si>
  <si>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</si>
  <si>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</si>
  <si>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</si>
  <si>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</si>
  <si>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</si>
  <si>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</si>
  <si>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</si>
  <si>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</si>
  <si>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</si>
  <si>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</si>
  <si>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</si>
  <si>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</si>
  <si>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</si>
  <si>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</si>
  <si>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</si>
  <si>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</si>
  <si>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</si>
  <si>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</si>
  <si>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</si>
  <si>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</si>
  <si>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</si>
  <si>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</si>
  <si>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</si>
  <si>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</si>
  <si>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</si>
  <si>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</si>
  <si>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</si>
  <si>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</si>
  <si>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</si>
  <si>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</si>
  <si>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</si>
  <si>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</si>
  <si>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</si>
  <si>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</si>
  <si>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</si>
  <si>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</si>
  <si>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</si>
  <si>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</si>
  <si>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</si>
  <si>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</si>
  <si>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</si>
  <si>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</si>
  <si>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</si>
  <si>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</si>
  <si>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</si>
  <si>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</si>
  <si>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</si>
  <si>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</si>
  <si>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</si>
  <si>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</si>
  <si>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</si>
  <si>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</si>
  <si>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</si>
  <si>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</si>
  <si>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</si>
  <si>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</si>
  <si>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</si>
  <si>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</si>
  <si>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</si>
  <si>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</si>
  <si>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</si>
  <si>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</si>
  <si>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</si>
  <si>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</si>
  <si>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</si>
  <si>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</si>
  <si>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</si>
  <si>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</si>
  <si>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</si>
  <si>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</si>
  <si>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</si>
  <si>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</si>
  <si>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</si>
  <si>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</si>
  <si>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</si>
  <si>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</si>
  <si>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</si>
  <si>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</si>
  <si>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</si>
  <si>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</si>
  <si>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</si>
  <si>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</si>
  <si>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</si>
  <si>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</si>
  <si>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</si>
  <si>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</si>
  <si>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</si>
  <si>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</si>
  <si>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</si>
  <si>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</si>
  <si>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</si>
  <si>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</si>
  <si>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</si>
  <si>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</si>
  <si>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</si>
  <si>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</si>
  <si>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</si>
  <si>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</si>
  <si>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</si>
  <si>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</si>
  <si>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</si>
  <si>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</si>
  <si>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</si>
  <si>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</si>
  <si>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</si>
  <si>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</si>
  <si>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</si>
  <si>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</si>
  <si>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</si>
  <si>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</si>
  <si>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</si>
  <si>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</si>
  <si>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</si>
  <si>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</si>
  <si>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</si>
  <si>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</si>
  <si>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</si>
  <si>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</si>
  <si>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</si>
  <si>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</si>
  <si>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</si>
  <si>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</si>
  <si>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</si>
  <si>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</si>
  <si>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</si>
  <si>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</si>
  <si>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</si>
  <si>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</si>
  <si>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</si>
  <si>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</si>
  <si>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</si>
  <si>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</si>
  <si>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</si>
  <si>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</si>
  <si>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</si>
  <si>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</si>
  <si>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</si>
  <si>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</si>
  <si>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</si>
  <si>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</si>
  <si>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</si>
  <si>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</si>
  <si>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</si>
  <si>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</si>
  <si>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</si>
  <si>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</si>
  <si>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</si>
  <si>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</si>
  <si>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</si>
  <si>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</si>
  <si>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</si>
  <si>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</si>
  <si>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</si>
  <si>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</si>
  <si>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</si>
  <si>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</si>
  <si>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</si>
  <si>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</si>
  <si>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</si>
  <si>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</si>
  <si>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</si>
  <si>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</si>
  <si>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</si>
  <si>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</si>
  <si>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</si>
  <si>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</si>
  <si>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</si>
  <si>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</si>
  <si>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</si>
  <si>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</si>
  <si>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</si>
  <si>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</si>
  <si>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</si>
  <si>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</si>
  <si>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</si>
  <si>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</si>
  <si>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</si>
  <si>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</si>
  <si>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</si>
  <si>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</si>
  <si>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</si>
  <si>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</si>
  <si>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</si>
  <si>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</si>
  <si>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</si>
  <si>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</si>
  <si>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</si>
  <si>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</si>
  <si>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</si>
  <si>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</si>
  <si>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</si>
  <si>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</si>
  <si>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</si>
  <si>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</si>
  <si>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</si>
  <si>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</si>
  <si>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</si>
  <si>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</si>
  <si>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</si>
  <si>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</si>
  <si>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</si>
  <si>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</si>
  <si>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</si>
  <si>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</si>
  <si>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</si>
  <si>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</si>
  <si>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</si>
  <si>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</si>
  <si>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</si>
  <si>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</si>
  <si>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</si>
  <si>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</si>
  <si>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</si>
  <si>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</si>
  <si>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</si>
  <si>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</si>
  <si>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</si>
  <si>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</si>
  <si>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</si>
  <si>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</si>
  <si>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</si>
  <si>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</si>
  <si>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</si>
  <si>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</si>
  <si>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</si>
  <si>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</si>
  <si>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</si>
  <si>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</si>
  <si>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</si>
  <si>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</si>
  <si>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</si>
  <si>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</si>
  <si>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</si>
  <si>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</si>
  <si>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</si>
  <si>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</si>
  <si>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</si>
  <si>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</si>
  <si>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</si>
  <si>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</si>
  <si>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</si>
  <si>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</si>
  <si>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</si>
  <si>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</si>
  <si>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</si>
  <si>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</si>
  <si>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</si>
  <si>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</si>
  <si>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</si>
  <si>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</si>
  <si>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</si>
  <si>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</si>
  <si>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</si>
  <si>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</si>
  <si>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</si>
  <si>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</si>
  <si>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</si>
  <si>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</si>
  <si>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</si>
  <si>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</si>
  <si>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</si>
  <si>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</si>
  <si>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</si>
  <si>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</si>
  <si>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</si>
  <si>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</si>
  <si>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</si>
  <si>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</si>
  <si>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</si>
  <si>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</si>
  <si>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</si>
  <si>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</si>
  <si>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</si>
  <si>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</si>
  <si>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</si>
  <si>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</si>
  <si>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</si>
  <si>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</si>
  <si>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</si>
  <si>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</si>
  <si>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</si>
  <si>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</si>
  <si>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</si>
  <si>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</si>
  <si>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</si>
  <si>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</si>
  <si>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</si>
  <si>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</si>
  <si>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</si>
  <si>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</si>
  <si>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</si>
  <si>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</si>
  <si>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</si>
  <si>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</si>
  <si>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</si>
  <si>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</si>
  <si>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</si>
  <si>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</si>
  <si>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</si>
  <si>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</si>
  <si>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</si>
  <si>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</si>
  <si>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</si>
  <si>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</si>
  <si>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</si>
  <si>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</si>
  <si>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</si>
  <si>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</si>
  <si>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</si>
  <si>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</si>
  <si>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</si>
  <si>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</si>
  <si>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</si>
  <si>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</si>
  <si>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</si>
  <si>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</si>
  <si>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</si>
  <si>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</si>
  <si>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</si>
  <si>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</si>
  <si>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</si>
  <si>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</si>
  <si>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</si>
  <si>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</si>
  <si>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</si>
  <si>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</si>
  <si>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</si>
  <si>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</si>
  <si>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</si>
  <si>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</si>
  <si>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</si>
  <si>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</si>
  <si>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</si>
  <si>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</si>
  <si>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</si>
  <si>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</si>
  <si>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</si>
  <si>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</si>
  <si>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</si>
  <si>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</si>
  <si>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</si>
  <si>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</si>
  <si>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</si>
  <si>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</si>
  <si>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</si>
  <si>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</si>
  <si>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</si>
  <si>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</si>
  <si>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</si>
  <si>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</si>
  <si>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</si>
  <si>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</si>
  <si>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</si>
  <si>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</si>
  <si>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</si>
  <si>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</si>
  <si>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</si>
  <si>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</si>
  <si>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</si>
  <si>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</si>
  <si>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</si>
  <si>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</si>
  <si>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</si>
  <si>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</si>
  <si>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</si>
  <si>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</si>
  <si>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</si>
  <si>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</si>
  <si>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</si>
  <si>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</si>
  <si>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</si>
  <si>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</si>
  <si>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</si>
  <si>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</si>
  <si>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</si>
  <si>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</si>
  <si>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</si>
  <si>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</si>
  <si>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</si>
  <si>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</si>
  <si>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</si>
  <si>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</si>
  <si>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</si>
  <si>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</si>
  <si>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</si>
  <si>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</si>
  <si>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</si>
  <si>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</si>
  <si>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</si>
  <si>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</si>
  <si>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</si>
  <si>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</si>
  <si>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</si>
  <si>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</si>
  <si>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</si>
  <si>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</si>
  <si>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</si>
  <si>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</si>
  <si>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</si>
  <si>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</si>
  <si>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</si>
  <si>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</si>
  <si>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</si>
  <si>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</si>
  <si>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</si>
  <si>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</si>
  <si>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</si>
  <si>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</si>
  <si>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</si>
  <si>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</si>
  <si>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</si>
  <si>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</si>
  <si>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</si>
  <si>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</si>
  <si>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</si>
  <si>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</si>
  <si>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</si>
  <si>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</si>
  <si>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</si>
  <si>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</si>
  <si>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</si>
  <si>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</si>
  <si>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</si>
  <si>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</si>
  <si>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</si>
  <si>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</si>
  <si>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</si>
  <si>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</si>
  <si>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</si>
  <si>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</si>
  <si>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</si>
  <si>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</si>
  <si>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</si>
  <si>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</si>
  <si>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</si>
  <si>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</si>
  <si>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</si>
  <si>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</si>
  <si>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</si>
  <si>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</si>
  <si>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</si>
  <si>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</si>
  <si>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</si>
  <si>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</si>
  <si>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</si>
  <si>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</si>
  <si>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</si>
  <si>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</si>
  <si>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</si>
  <si>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</si>
  <si>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</si>
  <si>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</si>
  <si>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</si>
  <si>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</si>
  <si>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</si>
  <si>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</si>
  <si>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</si>
  <si>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</si>
  <si>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</si>
  <si>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</si>
  <si>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</si>
  <si>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</si>
  <si>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</si>
  <si>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</si>
  <si>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</si>
  <si>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</si>
  <si>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</si>
  <si>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</si>
  <si>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</si>
  <si>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</si>
  <si>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</si>
  <si>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</si>
  <si>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</si>
  <si>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</si>
  <si>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</si>
  <si>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</si>
  <si>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</si>
  <si>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</si>
  <si>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</si>
  <si>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</si>
  <si>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</si>
  <si>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</si>
  <si>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</si>
  <si>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</si>
  <si>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</si>
  <si>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</si>
  <si>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</si>
  <si>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</si>
  <si>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</si>
  <si>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</si>
  <si>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</si>
  <si>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</si>
  <si>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</si>
  <si>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</si>
  <si>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</si>
  <si>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</si>
  <si>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</si>
  <si>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</si>
  <si>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</si>
  <si>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</si>
  <si>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</si>
  <si>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</si>
  <si>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</si>
  <si>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</si>
  <si>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</si>
  <si>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</si>
  <si>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</si>
  <si>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</si>
  <si>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</si>
  <si>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</si>
  <si>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</si>
  <si>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</si>
  <si>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</si>
  <si>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</si>
  <si>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</si>
  <si>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</si>
  <si>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</si>
  <si>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</si>
  <si>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</si>
  <si>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</si>
  <si>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</si>
  <si>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</si>
  <si>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</si>
  <si>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</si>
  <si>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</si>
  <si>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</si>
  <si>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</si>
  <si>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</si>
  <si>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</si>
  <si>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</si>
  <si>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</si>
  <si>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</si>
  <si>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</si>
  <si>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</si>
  <si>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</si>
  <si>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</si>
  <si>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</si>
  <si>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</si>
  <si>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</si>
  <si>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</si>
  <si>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</si>
  <si>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</si>
  <si>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</si>
  <si>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</si>
  <si>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</si>
  <si>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</si>
  <si>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</si>
  <si>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</si>
  <si>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</si>
  <si>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</si>
  <si>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</si>
  <si>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</si>
  <si>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</si>
  <si>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</si>
  <si>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</si>
  <si>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</si>
  <si>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</si>
  <si>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</si>
  <si>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</si>
  <si>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</si>
  <si>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</si>
  <si>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</si>
  <si>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</si>
  <si>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</si>
  <si>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</si>
  <si>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</si>
  <si>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</si>
  <si>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</si>
  <si>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</si>
  <si>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</si>
  <si>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</si>
  <si>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</si>
  <si>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</si>
  <si>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</si>
  <si>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</si>
  <si>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</si>
  <si>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</si>
  <si>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</si>
  <si>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</si>
  <si>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</si>
  <si>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</si>
  <si>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</si>
  <si>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</si>
  <si>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</si>
  <si>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</si>
  <si>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</si>
  <si>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</si>
  <si>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</si>
  <si>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</si>
  <si>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</si>
  <si>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</si>
  <si>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</si>
  <si>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</si>
  <si>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</si>
  <si>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</si>
  <si>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</si>
  <si>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</si>
  <si>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</si>
  <si>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</si>
  <si>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</si>
  <si>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</si>
  <si>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</si>
  <si>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</si>
  <si>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</si>
  <si>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</si>
  <si>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</si>
  <si>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</si>
  <si>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</si>
  <si>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</si>
  <si>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</si>
  <si>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</si>
  <si>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</si>
  <si>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</si>
  <si>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</si>
  <si>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</si>
  <si>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</si>
  <si>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</si>
  <si>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</si>
  <si>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</si>
  <si>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</si>
  <si>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</si>
  <si>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</si>
  <si>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</si>
  <si>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</si>
  <si>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</si>
  <si>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</si>
  <si>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</si>
  <si>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</si>
  <si>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</si>
  <si>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</si>
  <si>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</si>
  <si>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</si>
  <si>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</si>
  <si>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</si>
  <si>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</si>
  <si>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</si>
  <si>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</si>
  <si>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</si>
  <si>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</si>
  <si>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</si>
  <si>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</si>
  <si>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</si>
  <si>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</si>
  <si>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</si>
  <si>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</si>
  <si>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</si>
  <si>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</si>
  <si>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</si>
  <si>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</si>
  <si>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</si>
  <si>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</si>
  <si>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</si>
  <si>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</si>
  <si>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</si>
  <si>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</si>
  <si>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</si>
  <si>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</si>
  <si>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</si>
  <si>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</si>
  <si>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</si>
  <si>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</si>
  <si>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</si>
  <si>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</si>
  <si>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</si>
  <si>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</si>
  <si>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</si>
  <si>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</si>
  <si>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</si>
  <si>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</si>
  <si>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</si>
  <si>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</si>
  <si>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</si>
  <si>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</si>
  <si>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</si>
  <si>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</si>
  <si>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</si>
  <si>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</si>
  <si>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</si>
  <si>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</si>
  <si>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</si>
  <si>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</si>
  <si>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</si>
  <si>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</si>
  <si>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</si>
  <si>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</si>
  <si>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</si>
  <si>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</si>
  <si>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</si>
  <si>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</si>
  <si>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</si>
  <si>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</si>
  <si>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</si>
  <si>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</si>
  <si>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</si>
  <si>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</si>
  <si>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</si>
  <si>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</si>
  <si>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</si>
  <si>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</si>
  <si>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</si>
  <si>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</si>
  <si>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</si>
  <si>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</si>
  <si>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</si>
  <si>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</si>
  <si>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</si>
  <si>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</si>
  <si>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</si>
  <si>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</si>
  <si>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</si>
  <si>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</si>
  <si>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</si>
  <si>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</si>
  <si>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</si>
  <si>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</si>
  <si>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</si>
  <si>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</si>
  <si>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</si>
  <si>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</si>
  <si>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</si>
  <si>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</si>
  <si>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</si>
  <si>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</si>
  <si>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</si>
  <si>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</si>
  <si>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</si>
  <si>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</si>
  <si>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</si>
  <si>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</si>
  <si>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</si>
  <si>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</si>
  <si>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</si>
  <si>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</si>
  <si>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</si>
  <si>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</si>
  <si>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</si>
  <si>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</si>
  <si>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</si>
  <si>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</si>
  <si>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</si>
  <si>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</si>
  <si>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</si>
  <si>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</si>
  <si>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</si>
  <si>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</si>
  <si>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</si>
  <si>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</si>
  <si>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</si>
  <si>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</si>
  <si>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</si>
  <si>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</si>
  <si>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</si>
  <si>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</si>
  <si>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</si>
  <si>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</si>
  <si>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</si>
  <si>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</si>
  <si>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</si>
  <si>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</si>
  <si>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</si>
  <si>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</si>
  <si>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</si>
  <si>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</si>
  <si>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</si>
  <si>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</si>
  <si>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</si>
  <si>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</si>
  <si>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</si>
  <si>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</si>
  <si>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</si>
  <si>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</si>
  <si>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</si>
  <si>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</si>
  <si>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</si>
  <si>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</si>
  <si>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</si>
  <si>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</si>
  <si>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</si>
  <si>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</si>
  <si>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</si>
  <si>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</si>
  <si>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</si>
  <si>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</si>
  <si>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</si>
  <si>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</si>
  <si>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</si>
  <si>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</si>
  <si>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</si>
  <si>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</si>
  <si>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</si>
  <si>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</si>
  <si>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</si>
  <si>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</si>
  <si>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</si>
  <si>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</si>
  <si>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</si>
  <si>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</si>
  <si>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</si>
  <si>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</si>
  <si>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</si>
  <si>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</si>
  <si>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</si>
  <si>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</si>
  <si>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</si>
  <si>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</si>
  <si>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</si>
  <si>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</si>
  <si>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</si>
  <si>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</si>
  <si>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</si>
  <si>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</si>
  <si>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</si>
  <si>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</si>
  <si>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</si>
  <si>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</si>
  <si>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</si>
  <si>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</si>
  <si>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</si>
  <si>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</si>
  <si>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</si>
  <si>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</si>
  <si>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</si>
  <si>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</si>
  <si>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</si>
  <si>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</si>
  <si>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</si>
  <si>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</si>
  <si>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</si>
  <si>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</si>
  <si>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</si>
  <si>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</si>
  <si>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</si>
  <si>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</si>
  <si>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</si>
  <si>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</si>
  <si>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</si>
  <si>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</si>
  <si>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</si>
  <si>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</si>
  <si>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</si>
  <si>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</si>
  <si>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</si>
  <si>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</si>
  <si>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</si>
  <si>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</si>
  <si>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</si>
  <si>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</si>
  <si>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</si>
  <si>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</si>
  <si>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</si>
  <si>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</si>
  <si>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</si>
  <si>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</si>
  <si>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</si>
  <si>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</si>
  <si>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</si>
  <si>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</si>
  <si>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</si>
  <si>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</si>
  <si>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</si>
  <si>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</si>
  <si>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</si>
  <si>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</si>
  <si>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</si>
  <si>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</si>
  <si>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</si>
  <si>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</si>
  <si>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</si>
  <si>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</si>
  <si>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</si>
  <si>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</si>
  <si>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</si>
  <si>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</si>
  <si>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</si>
  <si>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</si>
  <si>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</si>
  <si>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</si>
  <si>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</si>
  <si>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</si>
  <si>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</si>
  <si>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</si>
  <si>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</si>
  <si>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</si>
  <si>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</si>
  <si>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</si>
  <si>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</si>
  <si>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</si>
  <si>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</si>
  <si>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</si>
  <si>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</si>
  <si>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</si>
  <si>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</si>
  <si>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</si>
  <si>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</si>
  <si>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</si>
  <si>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</si>
  <si>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</si>
  <si>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</si>
  <si>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</si>
  <si>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</si>
  <si>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</si>
  <si>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</si>
  <si>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</si>
  <si>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</si>
  <si>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</si>
  <si>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</si>
  <si>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</si>
  <si>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</si>
  <si>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</si>
  <si>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</si>
  <si>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</si>
  <si>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</si>
  <si>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</si>
  <si>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</si>
  <si>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</si>
  <si>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</si>
  <si>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</si>
  <si>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</si>
  <si>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</si>
  <si>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</si>
  <si>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</si>
  <si>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</si>
  <si>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</si>
  <si>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</si>
  <si>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</si>
  <si>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</si>
  <si>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</si>
  <si>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</si>
  <si>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</si>
  <si>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</si>
  <si>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</si>
  <si>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</si>
  <si>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</si>
  <si>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</si>
  <si>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</si>
  <si>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</si>
  <si>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</si>
  <si>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</si>
  <si>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</si>
  <si>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</si>
  <si>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</si>
  <si>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</si>
  <si>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</si>
  <si>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</si>
  <si>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</si>
  <si>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</si>
  <si>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</si>
  <si>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</si>
  <si>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</si>
  <si>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</si>
  <si>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</si>
  <si>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</si>
  <si>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</si>
  <si>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</si>
  <si>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</si>
  <si>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</si>
  <si>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</si>
  <si>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</si>
  <si>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</si>
  <si>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</si>
  <si>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</si>
  <si>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</si>
  <si>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</si>
  <si>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</si>
  <si>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</si>
  <si>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</si>
  <si>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</si>
  <si>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</si>
  <si>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</si>
  <si>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</si>
  <si>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</si>
  <si>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</si>
  <si>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</si>
  <si>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</si>
  <si>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</si>
  <si>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</si>
  <si>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</si>
  <si>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</si>
  <si>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</si>
  <si>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</si>
  <si>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</si>
  <si>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</si>
  <si>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</si>
  <si>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</si>
  <si>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</si>
  <si>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</si>
  <si>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</si>
  <si>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</si>
  <si>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</si>
  <si>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</si>
  <si>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</si>
  <si>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</si>
  <si>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</si>
  <si>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</si>
  <si>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</si>
  <si>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</si>
  <si>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</si>
  <si>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</si>
  <si>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</si>
  <si>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</si>
  <si>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</si>
  <si>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</si>
  <si>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</si>
  <si>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</si>
  <si>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</si>
  <si>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</si>
  <si>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</si>
  <si>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</si>
  <si>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</si>
  <si>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</si>
  <si>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</si>
  <si>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</si>
  <si>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</si>
  <si>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</si>
  <si>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</si>
  <si>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</si>
  <si>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</si>
  <si>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</si>
  <si>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</si>
  <si>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</si>
  <si>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</si>
  <si>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</si>
  <si>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</si>
  <si>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</si>
  <si>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</si>
  <si>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</si>
  <si>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</si>
  <si>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</si>
  <si>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</si>
  <si>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</si>
  <si>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</si>
  <si>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</si>
  <si>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</si>
  <si>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</si>
  <si>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</si>
  <si>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</si>
  <si>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</si>
  <si>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</si>
  <si>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</si>
  <si>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</si>
  <si>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</si>
  <si>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</si>
  <si>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</si>
  <si>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</si>
  <si>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</si>
  <si>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</si>
  <si>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</si>
  <si>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</si>
  <si>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</si>
  <si>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</si>
  <si>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</si>
  <si>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</si>
  <si>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</si>
  <si>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</si>
  <si>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</si>
  <si>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</si>
  <si>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</si>
  <si>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</si>
  <si>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</si>
  <si>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</si>
  <si>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</si>
  <si>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</si>
  <si>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</si>
  <si>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</si>
  <si>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</si>
  <si>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</si>
  <si>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</si>
  <si>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</si>
  <si>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</si>
  <si>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</si>
  <si>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</si>
  <si>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</si>
  <si>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</si>
  <si>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</si>
  <si>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</si>
  <si>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</si>
  <si>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</si>
  <si>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</si>
  <si>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</si>
  <si>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</si>
  <si>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</si>
  <si>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</si>
  <si>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</si>
  <si>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</si>
  <si>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</si>
  <si>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</si>
  <si>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</si>
  <si>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</si>
  <si>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</si>
  <si>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</si>
  <si>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</si>
  <si>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</si>
  <si>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</si>
  <si>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</si>
  <si>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</si>
  <si>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</si>
  <si>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</si>
  <si>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</si>
  <si>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</si>
  <si>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</si>
  <si>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</si>
  <si>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</si>
  <si>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</si>
  <si>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</si>
  <si>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</si>
  <si>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</si>
  <si>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</si>
  <si>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</si>
  <si>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</si>
  <si>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</si>
  <si>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</si>
  <si>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</si>
  <si>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</si>
  <si>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</si>
  <si>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</si>
  <si>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</si>
  <si>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</si>
  <si>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</si>
  <si>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</si>
  <si>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</si>
  <si>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</si>
  <si>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</si>
  <si>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</si>
  <si>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</si>
  <si>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</si>
  <si>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</si>
  <si>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</si>
  <si>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</si>
  <si>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</si>
  <si>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</si>
  <si>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</si>
  <si>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</si>
  <si>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</si>
  <si>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</si>
  <si>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</si>
  <si>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</si>
  <si>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</si>
  <si>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</si>
  <si>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</si>
  <si>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</si>
  <si>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</si>
  <si>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</si>
  <si>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</si>
  <si>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</si>
  <si>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</si>
  <si>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</si>
  <si>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</si>
  <si>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</si>
  <si>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</si>
  <si>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</si>
  <si>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</si>
  <si>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</si>
  <si>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</si>
  <si>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</si>
  <si>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</si>
  <si>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</si>
  <si>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</si>
  <si>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</si>
  <si>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</si>
  <si>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</si>
  <si>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</si>
  <si>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</si>
  <si>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</si>
  <si>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</si>
  <si>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</si>
  <si>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</si>
  <si>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</si>
  <si>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</si>
  <si>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</si>
  <si>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</si>
  <si>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</si>
  <si>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</si>
  <si>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</si>
  <si>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</si>
  <si>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</si>
  <si>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</si>
  <si>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</si>
  <si>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</si>
  <si>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</si>
  <si>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</si>
  <si>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</si>
  <si>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</si>
  <si>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</si>
  <si>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</si>
  <si>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</si>
  <si>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</si>
  <si>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</si>
  <si>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</si>
  <si>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</si>
  <si>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</si>
  <si>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</si>
  <si>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</si>
  <si>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</si>
  <si>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</si>
  <si>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</si>
  <si>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</si>
  <si>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</si>
  <si>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</si>
  <si>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</si>
  <si>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</si>
  <si>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</si>
  <si>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</si>
  <si>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</si>
  <si>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</si>
  <si>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</si>
  <si>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</si>
  <si>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</si>
  <si>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</si>
  <si>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</si>
  <si>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</si>
  <si>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</si>
  <si>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</si>
  <si>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</si>
  <si>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</si>
  <si>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</si>
  <si>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</si>
  <si>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</si>
  <si>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</si>
  <si>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</si>
  <si>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</si>
  <si>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</si>
  <si>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</si>
  <si>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</si>
  <si>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</si>
  <si>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</si>
  <si>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</si>
  <si>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</si>
  <si>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</si>
  <si>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</si>
  <si>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</si>
  <si>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</si>
  <si>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</si>
  <si>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</si>
  <si>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</si>
  <si>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</si>
  <si>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</si>
  <si>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</si>
  <si>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</si>
  <si>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</si>
  <si>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</si>
  <si>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</si>
  <si>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</si>
  <si>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</si>
  <si>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</si>
  <si>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</si>
  <si>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</si>
  <si>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</si>
  <si>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</si>
  <si>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</si>
  <si>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</si>
  <si>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</si>
  <si>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</si>
  <si>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</si>
  <si>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</si>
  <si>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</si>
  <si>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</si>
  <si>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</si>
  <si>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</si>
  <si>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</si>
  <si>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</si>
  <si>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</si>
  <si>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</si>
  <si>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</si>
  <si>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</si>
  <si>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</si>
  <si>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</si>
  <si>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</si>
  <si>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</si>
  <si>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</si>
  <si>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</si>
  <si>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</si>
  <si>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</si>
  <si>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</si>
  <si>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</si>
  <si>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</si>
  <si>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</si>
  <si>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</si>
  <si>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</si>
  <si>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</si>
  <si>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</si>
  <si>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</si>
  <si>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</si>
  <si>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</si>
  <si>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</si>
  <si>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</si>
  <si>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</si>
  <si>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</si>
  <si>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</si>
  <si>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</si>
  <si>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</si>
  <si>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</si>
  <si>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</si>
  <si>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</si>
  <si>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</si>
  <si>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</si>
  <si>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</si>
  <si>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</si>
  <si>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</si>
  <si>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</si>
  <si>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</si>
  <si>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</si>
  <si>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</si>
  <si>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</si>
  <si>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</si>
  <si>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</si>
  <si>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</si>
  <si>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</si>
  <si>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</si>
  <si>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</si>
  <si>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</si>
  <si>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</si>
  <si>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</si>
  <si>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</si>
  <si>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</si>
  <si>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</si>
  <si>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</si>
  <si>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</si>
  <si>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</si>
  <si>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</si>
  <si>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</si>
  <si>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</si>
  <si>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</si>
  <si>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</si>
  <si>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</si>
  <si>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</si>
  <si>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</si>
  <si>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</si>
  <si>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</si>
  <si>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</si>
  <si>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</si>
  <si>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</si>
  <si>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</si>
  <si>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</si>
  <si>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</si>
  <si>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</si>
  <si>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</si>
  <si>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</si>
  <si>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</si>
  <si>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</si>
  <si>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</si>
  <si>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</si>
  <si>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</si>
  <si>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</si>
  <si>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</si>
  <si>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</si>
  <si>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</si>
  <si>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</si>
  <si>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</si>
  <si>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</si>
  <si>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</si>
  <si>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</si>
  <si>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</si>
  <si>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</si>
  <si>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</si>
  <si>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</si>
  <si>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</si>
  <si>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</si>
  <si>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</si>
  <si>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</si>
  <si>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</si>
  <si>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</si>
  <si>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</si>
  <si>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</si>
  <si>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</si>
  <si>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</si>
  <si>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</si>
  <si>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</si>
  <si>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</si>
  <si>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</si>
  <si>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</si>
  <si>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</si>
  <si>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</si>
  <si>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</si>
  <si>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</si>
  <si>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</si>
  <si>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</si>
  <si>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</si>
  <si>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</si>
  <si>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</si>
  <si>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</si>
  <si>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</si>
  <si>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</si>
  <si>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</si>
  <si>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</si>
  <si>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</si>
  <si>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</si>
  <si>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</si>
  <si>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</si>
  <si>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</si>
  <si>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</si>
  <si>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</si>
  <si>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</si>
  <si>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</si>
  <si>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</si>
  <si>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</si>
  <si>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</si>
  <si>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</si>
  <si>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</si>
  <si>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</si>
  <si>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</si>
  <si>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</si>
  <si>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</si>
  <si>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</si>
  <si>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</si>
  <si>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</si>
  <si>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</si>
  <si>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</si>
  <si>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</si>
  <si>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</si>
  <si>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</si>
  <si>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</si>
  <si>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</si>
  <si>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</si>
  <si>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</si>
  <si>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</si>
  <si>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</si>
  <si>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</si>
  <si>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</si>
  <si>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</si>
  <si>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</si>
  <si>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</si>
  <si>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</si>
  <si>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</si>
  <si>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</si>
  <si>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</si>
  <si>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</si>
  <si>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</si>
  <si>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</si>
  <si>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</si>
  <si>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</si>
  <si>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</si>
  <si>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</si>
  <si>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</si>
  <si>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</si>
  <si>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</si>
  <si>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</si>
  <si>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</si>
  <si>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</si>
  <si>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</si>
  <si>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</si>
  <si>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</si>
  <si>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</si>
  <si>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</si>
  <si>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</si>
  <si>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</si>
  <si>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</si>
  <si>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</si>
  <si>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</si>
  <si>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</si>
  <si>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</si>
  <si>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</si>
  <si>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</si>
  <si>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</si>
  <si>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</si>
  <si>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</si>
  <si>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</si>
  <si>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</si>
  <si>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</si>
  <si>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</si>
  <si>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</si>
  <si>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</si>
  <si>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</si>
  <si>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</si>
  <si>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</si>
  <si>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</si>
  <si>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</si>
  <si>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</si>
  <si>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</si>
  <si>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</si>
  <si>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</si>
  <si>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</si>
  <si>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</si>
  <si>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</si>
  <si>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</si>
  <si>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</si>
  <si>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</si>
  <si>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</si>
  <si>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</si>
  <si>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</si>
  <si>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</si>
  <si>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</si>
  <si>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</si>
  <si>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</si>
  <si>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</si>
  <si>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</si>
  <si>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</si>
  <si>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</si>
  <si>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</si>
  <si>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</si>
  <si>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</si>
  <si>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</si>
  <si>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</si>
  <si>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</si>
  <si>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</si>
  <si>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</si>
  <si>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</si>
  <si>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</si>
  <si>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</si>
  <si>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</si>
  <si>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</si>
  <si>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</si>
  <si>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</si>
  <si>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</si>
  <si>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</si>
  <si>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</si>
  <si>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</si>
  <si>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</si>
  <si>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</si>
  <si>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</si>
  <si>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</si>
  <si>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</si>
  <si>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</si>
  <si>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</si>
  <si>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</si>
  <si>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</si>
  <si>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</si>
  <si>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</si>
  <si>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</si>
  <si>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</si>
  <si>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</si>
  <si>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</si>
  <si>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</si>
  <si>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</si>
  <si>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</si>
  <si>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</si>
  <si>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</si>
  <si>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</si>
  <si>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</si>
  <si>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</si>
  <si>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</si>
  <si>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</si>
  <si>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</si>
  <si>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</si>
  <si>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</si>
  <si>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</si>
  <si>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</si>
  <si>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</si>
  <si>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</si>
  <si>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</si>
  <si>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</si>
  <si>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</si>
  <si>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</si>
  <si>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</si>
  <si>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</si>
  <si>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</si>
  <si>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</si>
  <si>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</si>
  <si>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</si>
  <si>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</si>
  <si>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</si>
  <si>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</si>
  <si>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</si>
  <si>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</si>
  <si>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</si>
  <si>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</si>
  <si>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</si>
  <si>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</si>
  <si>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</si>
  <si>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</si>
  <si>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</si>
  <si>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</si>
  <si>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</si>
  <si>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</si>
  <si>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</si>
  <si>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</si>
  <si>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</si>
  <si>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</si>
  <si>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</si>
  <si>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</si>
  <si>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</si>
  <si>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</si>
  <si>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</si>
  <si>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</si>
  <si>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</si>
  <si>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</si>
  <si>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</si>
  <si>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</si>
  <si>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</si>
  <si>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</si>
  <si>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</si>
  <si>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</si>
  <si>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</si>
  <si>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</si>
  <si>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</si>
  <si>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</si>
  <si>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</si>
  <si>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</si>
  <si>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</si>
  <si>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</si>
  <si>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</si>
  <si>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</si>
  <si>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</si>
  <si>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</si>
  <si>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</si>
  <si>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</si>
  <si>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</si>
  <si>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</si>
  <si>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</si>
  <si>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</si>
  <si>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</si>
  <si>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</si>
  <si>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</si>
  <si>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</si>
  <si>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</si>
  <si>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</si>
  <si>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</si>
  <si>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</si>
  <si>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</si>
  <si>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</si>
  <si>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</si>
  <si>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</si>
  <si>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</si>
  <si>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</si>
  <si>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</si>
  <si>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</si>
  <si>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</si>
  <si>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</si>
  <si>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</si>
  <si>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</si>
  <si>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</si>
  <si>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</si>
  <si>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</si>
  <si>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</si>
  <si>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</si>
  <si>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</si>
  <si>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</si>
  <si>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</si>
  <si>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</si>
  <si>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</si>
  <si>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</si>
  <si>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</si>
  <si>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</si>
  <si>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</si>
  <si>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</si>
  <si>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</si>
  <si>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</si>
  <si>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</si>
  <si>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</si>
  <si>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</si>
  <si>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</si>
  <si>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</si>
  <si>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</si>
  <si>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</si>
  <si>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</si>
  <si>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</si>
  <si>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</si>
  <si>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</si>
  <si>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</si>
  <si>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</si>
  <si>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</si>
  <si>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</si>
  <si>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</si>
  <si>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</si>
  <si>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</si>
  <si>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</si>
  <si>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</si>
  <si>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</si>
  <si>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</si>
  <si>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</si>
  <si>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</si>
  <si>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</si>
  <si>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</si>
  <si>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</si>
  <si>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</si>
  <si>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</si>
  <si>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</si>
  <si>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</si>
  <si>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</si>
  <si>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</si>
  <si>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</si>
  <si>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</si>
  <si>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</si>
  <si>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</si>
  <si>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</si>
  <si>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</si>
  <si>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</si>
  <si>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</si>
  <si>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</si>
  <si>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</si>
  <si>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</si>
  <si>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</si>
  <si>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</si>
  <si>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</si>
  <si>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</si>
  <si>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</si>
  <si>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</si>
  <si>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</si>
  <si>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</si>
  <si>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</si>
  <si>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</si>
  <si>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</si>
  <si>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</si>
  <si>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</si>
  <si>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</si>
  <si>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</si>
  <si>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</si>
  <si>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</si>
  <si>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</si>
  <si>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</si>
  <si>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</si>
  <si>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</si>
  <si>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</si>
  <si>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</si>
  <si>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</si>
  <si>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</si>
  <si>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</si>
  <si>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</si>
  <si>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</si>
  <si>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</si>
  <si>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</si>
  <si>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</si>
  <si>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</si>
  <si>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</si>
  <si>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</si>
  <si>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</si>
  <si>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</si>
  <si>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</si>
  <si>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</si>
  <si>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</si>
  <si>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</si>
  <si>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</si>
  <si>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</si>
  <si>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</si>
  <si>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</si>
  <si>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</si>
  <si>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</si>
  <si>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</si>
  <si>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</si>
  <si>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</si>
  <si>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</si>
  <si>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</si>
  <si>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</si>
  <si>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</si>
  <si>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</si>
  <si>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</si>
  <si>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</si>
  <si>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</si>
  <si>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</si>
  <si>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</si>
  <si>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</si>
  <si>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</si>
  <si>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</si>
  <si>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</si>
  <si>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</si>
  <si>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</si>
  <si>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</si>
  <si>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</si>
  <si>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</si>
  <si>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</si>
  <si>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</si>
  <si>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</si>
  <si>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</si>
  <si>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</si>
  <si>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</si>
  <si>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</si>
  <si>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</si>
  <si>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</si>
  <si>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</si>
  <si>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</si>
  <si>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</si>
  <si>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</si>
  <si>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</si>
  <si>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</si>
  <si>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</si>
  <si>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</si>
  <si>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</si>
  <si>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</si>
  <si>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</si>
  <si>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</si>
  <si>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</si>
  <si>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</si>
  <si>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</si>
  <si>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</si>
  <si>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</si>
  <si>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</si>
  <si>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</si>
  <si>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</si>
  <si>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</si>
  <si>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</si>
  <si>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</si>
  <si>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</si>
  <si>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</si>
  <si>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</si>
  <si>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</si>
  <si>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</si>
  <si>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</si>
  <si>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</si>
  <si>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</si>
  <si>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</si>
  <si>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</si>
  <si>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</si>
  <si>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</si>
  <si>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</si>
  <si>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</si>
  <si>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</si>
  <si>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</si>
  <si>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</si>
  <si>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</si>
  <si>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</si>
  <si>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</si>
  <si>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</si>
  <si>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</si>
  <si>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</si>
  <si>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</si>
  <si>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</si>
  <si>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</si>
  <si>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</si>
  <si>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</si>
  <si>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</si>
  <si>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</si>
  <si>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</si>
  <si>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</si>
  <si>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</si>
  <si>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</si>
  <si>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</si>
  <si>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</si>
  <si>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</si>
  <si>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</si>
  <si>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</si>
  <si>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</si>
  <si>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</si>
  <si>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</si>
  <si>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</si>
  <si>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</si>
  <si>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</si>
  <si>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</si>
  <si>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</si>
  <si>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</si>
  <si>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</si>
  <si>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</si>
  <si>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</si>
  <si>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</si>
  <si>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</si>
  <si>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</si>
  <si>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</si>
  <si>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</si>
  <si>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</si>
  <si>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</si>
  <si>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</si>
  <si>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</si>
  <si>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</si>
  <si>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</si>
  <si>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</si>
  <si>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</si>
  <si>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</si>
  <si>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</si>
  <si>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</si>
  <si>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</si>
  <si>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</si>
  <si>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</si>
  <si>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</si>
  <si>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</si>
  <si>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</si>
  <si>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</si>
  <si>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</si>
  <si>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</si>
  <si>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</si>
  <si>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</si>
  <si>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</si>
  <si>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</si>
  <si>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</si>
  <si>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</si>
  <si>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</si>
  <si>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</si>
  <si>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</si>
  <si>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</si>
  <si>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</si>
  <si>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</si>
  <si>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</si>
  <si>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</si>
  <si>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</si>
  <si>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</si>
  <si>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</si>
  <si>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</si>
  <si>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</si>
  <si>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</si>
  <si>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</si>
  <si>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</si>
  <si>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</si>
  <si>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</si>
  <si>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</si>
  <si>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</si>
  <si>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</si>
  <si>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</si>
  <si>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</si>
  <si>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</si>
  <si>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</si>
  <si>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</si>
  <si>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</si>
  <si>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</si>
  <si>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</si>
  <si>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</si>
  <si>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</si>
  <si>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</si>
  <si>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</si>
  <si>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</si>
  <si>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</si>
  <si>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</si>
  <si>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</si>
  <si>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</si>
  <si>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</si>
  <si>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</si>
  <si>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</si>
  <si>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</si>
  <si>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</si>
  <si>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</si>
  <si>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</si>
  <si>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</si>
  <si>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</si>
  <si>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</si>
  <si>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</si>
  <si>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</si>
  <si>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</si>
  <si>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</si>
  <si>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</si>
  <si>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</si>
  <si>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</si>
  <si>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</si>
  <si>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</si>
  <si>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</si>
  <si>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</si>
  <si>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</si>
  <si>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</si>
  <si>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</si>
  <si>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</si>
  <si>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</si>
  <si>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</si>
  <si>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</si>
  <si>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</si>
  <si>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</si>
  <si>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</si>
  <si>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</si>
  <si>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</si>
  <si>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</si>
  <si>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</si>
  <si>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</si>
  <si>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</si>
  <si>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</si>
  <si>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</si>
  <si>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</si>
  <si>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</si>
  <si>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</si>
  <si>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</si>
  <si>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</si>
  <si>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</si>
  <si>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</si>
  <si>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</si>
  <si>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</si>
  <si>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</si>
  <si>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</si>
  <si>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</si>
  <si>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</si>
  <si>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</si>
  <si>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</si>
  <si>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</si>
  <si>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</si>
  <si>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</si>
  <si>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</si>
  <si>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</si>
  <si>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</si>
  <si>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</si>
  <si>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</si>
  <si>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</si>
  <si>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</si>
  <si>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</si>
  <si>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</si>
  <si>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</si>
  <si>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</si>
  <si>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</si>
  <si>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</si>
  <si>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</si>
  <si>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</si>
  <si>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</si>
  <si>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</si>
  <si>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</si>
  <si>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</si>
  <si>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</si>
  <si>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</si>
  <si>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</si>
  <si>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</si>
  <si>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</si>
  <si>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</si>
  <si>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</si>
  <si>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</si>
  <si>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</si>
  <si>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</si>
  <si>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</si>
  <si>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</si>
  <si>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</si>
  <si>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</si>
  <si>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</si>
  <si>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</si>
  <si>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</si>
  <si>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</si>
  <si>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</si>
  <si>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</si>
  <si>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</si>
  <si>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</si>
  <si>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</si>
  <si>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</si>
  <si>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</si>
  <si>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</si>
  <si>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</si>
  <si>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</si>
  <si>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</si>
  <si>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</si>
  <si>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</si>
  <si>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</si>
  <si>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</si>
  <si>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</si>
  <si>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</si>
  <si>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</si>
  <si>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</si>
  <si>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</si>
  <si>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</si>
  <si>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</si>
  <si>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</si>
  <si>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</si>
  <si>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</si>
  <si>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</si>
  <si>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</si>
  <si>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</si>
  <si>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</si>
  <si>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</si>
  <si>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</si>
  <si>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</si>
  <si>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</si>
  <si>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</si>
  <si>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</si>
  <si>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</si>
  <si>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</si>
  <si>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</si>
  <si>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</si>
  <si>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</si>
  <si>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</si>
  <si>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</si>
  <si>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</si>
  <si>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</si>
  <si>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</si>
  <si>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</si>
  <si>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</si>
  <si>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</si>
  <si>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</si>
  <si>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</si>
  <si>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</si>
  <si>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</si>
  <si>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</si>
  <si>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</si>
  <si>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</si>
  <si>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</si>
  <si>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</si>
  <si>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</si>
  <si>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</si>
  <si>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</si>
  <si>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</si>
  <si>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</si>
  <si>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</si>
  <si>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</si>
  <si>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</si>
  <si>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</si>
  <si>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</si>
  <si>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</si>
  <si>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</si>
  <si>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</si>
  <si>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</si>
  <si>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</si>
  <si>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</si>
  <si>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</si>
  <si>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</si>
  <si>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</si>
  <si>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</si>
  <si>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</si>
  <si>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</si>
  <si>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</si>
  <si>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</si>
  <si>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</si>
  <si>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</si>
  <si>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</si>
  <si>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</si>
  <si>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</si>
  <si>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</si>
  <si>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</si>
  <si>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</si>
  <si>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</si>
  <si>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</si>
  <si>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</si>
  <si>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</si>
  <si>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</si>
  <si>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</si>
  <si>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</si>
  <si>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</si>
  <si>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</si>
  <si>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</si>
  <si>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</si>
  <si>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</si>
  <si>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</si>
  <si>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</si>
  <si>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</si>
  <si>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</si>
  <si>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</si>
  <si>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</si>
  <si>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</si>
  <si>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</si>
  <si>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</si>
  <si>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</si>
  <si>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</si>
  <si>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</si>
  <si>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</si>
  <si>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</si>
  <si>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</si>
  <si>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</si>
  <si>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</si>
  <si>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</si>
  <si>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</si>
  <si>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</si>
  <si>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</si>
  <si>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</si>
  <si>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</si>
  <si>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</si>
  <si>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</si>
  <si>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</si>
  <si>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</si>
  <si>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</si>
  <si>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</si>
  <si>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</si>
  <si>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</si>
  <si>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</si>
  <si>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</si>
  <si>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</si>
  <si>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</si>
  <si>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</si>
  <si>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</si>
  <si>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</si>
  <si>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</si>
  <si>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</si>
  <si>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</si>
  <si>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</si>
  <si>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</si>
  <si>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</si>
  <si>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</si>
  <si>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</si>
  <si>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</si>
  <si>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</si>
  <si>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</si>
  <si>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</si>
  <si>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</si>
  <si>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</si>
  <si>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</si>
  <si>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</si>
  <si>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</si>
  <si>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</si>
  <si>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</si>
  <si>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</si>
  <si>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</si>
  <si>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</si>
  <si>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</si>
  <si>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</si>
  <si>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</si>
  <si>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</si>
  <si>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</si>
  <si>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</si>
  <si>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</si>
  <si>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</si>
  <si>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</si>
  <si>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</si>
  <si>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</si>
  <si>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</si>
  <si>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</si>
  <si>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</si>
  <si>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</si>
  <si>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</si>
  <si>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</si>
  <si>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</si>
  <si>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</si>
  <si>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</si>
  <si>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</si>
  <si>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</si>
  <si>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</si>
  <si>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</si>
  <si>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</si>
  <si>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</si>
  <si>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</si>
  <si>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</si>
  <si>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</si>
  <si>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</si>
  <si>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</si>
  <si>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</si>
  <si>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</si>
  <si>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</si>
  <si>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</si>
  <si>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</si>
  <si>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</si>
  <si>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</si>
  <si>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</si>
  <si>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</si>
  <si>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</si>
  <si>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</si>
  <si>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</si>
  <si>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</si>
  <si>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</si>
  <si>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</si>
  <si>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</si>
  <si>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</si>
  <si>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</si>
  <si>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</si>
  <si>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</si>
  <si>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</si>
  <si>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</si>
  <si>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</si>
  <si>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</si>
  <si>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</si>
  <si>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</si>
  <si>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</si>
  <si>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</si>
  <si>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</si>
  <si>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</si>
  <si>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</si>
  <si>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</si>
  <si>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</si>
  <si>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</si>
  <si>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</si>
  <si>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</si>
  <si>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</si>
  <si>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</si>
  <si>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</si>
  <si>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</si>
  <si>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</si>
  <si>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</si>
  <si>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</si>
  <si>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</si>
  <si>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</si>
  <si>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</si>
  <si>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</si>
  <si>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</si>
  <si>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</si>
  <si>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</si>
  <si>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</si>
  <si>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</si>
  <si>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</si>
  <si>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</si>
  <si>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</si>
  <si>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</si>
  <si>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</si>
  <si>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</si>
  <si>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</si>
  <si>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</si>
  <si>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</si>
  <si>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</si>
  <si>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</si>
  <si>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</si>
  <si>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</si>
  <si>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</si>
  <si>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</si>
  <si>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</si>
  <si>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</si>
  <si>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</si>
  <si>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</si>
  <si>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</si>
  <si>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</si>
  <si>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</si>
  <si>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</si>
  <si>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</si>
  <si>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</si>
  <si>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</si>
  <si>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</si>
  <si>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</si>
  <si>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</si>
  <si>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</si>
  <si>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</si>
  <si>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</si>
  <si>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</si>
  <si>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</si>
  <si>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</si>
  <si>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</si>
  <si>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</si>
  <si>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</si>
  <si>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</si>
  <si>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</si>
  <si>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</si>
  <si>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</si>
  <si>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</si>
  <si>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</si>
  <si>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</si>
  <si>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</si>
  <si>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</si>
  <si>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</si>
  <si>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</si>
  <si>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</si>
  <si>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</si>
  <si>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</si>
  <si>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</si>
  <si>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</si>
  <si>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</si>
  <si>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</si>
  <si>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</si>
  <si>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</si>
  <si>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</si>
  <si>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</si>
  <si>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</si>
  <si>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</si>
  <si>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</si>
  <si>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</si>
  <si>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</si>
  <si>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</si>
  <si>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</si>
  <si>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</si>
  <si>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</si>
  <si>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</si>
  <si>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</si>
  <si>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</si>
  <si>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</si>
  <si>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</si>
  <si>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</si>
  <si>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</si>
  <si>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</si>
  <si>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</si>
  <si>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</si>
  <si>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</si>
  <si>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</si>
  <si>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</si>
  <si>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</si>
  <si>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</si>
  <si>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</si>
  <si>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</si>
  <si>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</si>
  <si>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</si>
  <si>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</si>
  <si>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</si>
  <si>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</si>
  <si>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</si>
  <si>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</si>
  <si>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</si>
  <si>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</si>
  <si>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</si>
  <si>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</si>
  <si>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</si>
  <si>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</si>
  <si>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</si>
  <si>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</si>
  <si>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</si>
  <si>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</si>
  <si>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</si>
  <si>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</si>
  <si>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</si>
  <si>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</si>
  <si>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</si>
  <si>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</si>
  <si>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</si>
  <si>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</si>
  <si>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</si>
  <si>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</si>
  <si>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</si>
  <si>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</si>
  <si>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</si>
  <si>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</si>
  <si>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</si>
  <si>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</si>
  <si>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</si>
  <si>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</si>
  <si>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</si>
  <si>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</si>
  <si>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</si>
  <si>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</si>
  <si>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</si>
  <si>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</si>
  <si>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</si>
  <si>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</si>
  <si>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</si>
  <si>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</si>
  <si>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</si>
  <si>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</si>
  <si>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</si>
  <si>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</si>
  <si>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</si>
  <si>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</si>
  <si>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</si>
  <si>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</si>
  <si>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</si>
  <si>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</si>
  <si>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</si>
  <si>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</si>
  <si>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</si>
  <si>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</si>
  <si>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</si>
  <si>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</si>
  <si>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</si>
  <si>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</si>
  <si>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</si>
  <si>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</si>
  <si>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</si>
  <si>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</si>
  <si>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</si>
  <si>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</si>
  <si>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</si>
  <si>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</si>
  <si>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</si>
  <si>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</si>
  <si>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</si>
  <si>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</si>
  <si>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</si>
  <si>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</si>
  <si>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</si>
  <si>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</si>
  <si>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</si>
  <si>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</si>
  <si>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</si>
  <si>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</si>
  <si>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</si>
  <si>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</si>
  <si>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</si>
  <si>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</si>
  <si>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</si>
  <si>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</si>
  <si>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</si>
  <si>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</si>
  <si>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</si>
  <si>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</si>
  <si>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</si>
  <si>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</si>
  <si>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</si>
  <si>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</si>
  <si>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</si>
  <si>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</si>
  <si>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</si>
  <si>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</si>
  <si>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</si>
  <si>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</si>
  <si>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</si>
  <si>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</si>
  <si>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</si>
  <si>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</si>
  <si>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</si>
  <si>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</si>
  <si>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</si>
  <si>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</si>
  <si>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</si>
  <si>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</si>
  <si>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</si>
  <si>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</si>
  <si>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</si>
  <si>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</si>
  <si>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</si>
  <si>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</si>
  <si>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</si>
  <si>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</si>
  <si>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</si>
  <si>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</si>
  <si>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</si>
  <si>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</si>
  <si>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</si>
  <si>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</si>
  <si>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</si>
  <si>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</si>
  <si>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</si>
  <si>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</si>
  <si>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</si>
  <si>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</si>
  <si>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</si>
  <si>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</si>
  <si>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</si>
  <si>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</si>
  <si>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</si>
  <si>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</si>
  <si>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</si>
  <si>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</si>
  <si>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</si>
  <si>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</si>
  <si>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</si>
  <si>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</si>
  <si>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</si>
  <si>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</si>
  <si>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</si>
  <si>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</si>
  <si>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</si>
  <si>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</si>
  <si>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</si>
  <si>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</si>
  <si>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</si>
  <si>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</si>
  <si>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</si>
  <si>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</si>
  <si>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</si>
  <si>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</si>
  <si>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</si>
  <si>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</si>
  <si>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</si>
  <si>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</si>
  <si>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</si>
  <si>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</si>
  <si>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</si>
  <si>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</si>
  <si>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</si>
  <si>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</si>
  <si>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</si>
  <si>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</si>
  <si>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</si>
  <si>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</si>
  <si>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</si>
  <si>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</si>
  <si>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</si>
  <si>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</si>
  <si>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</si>
  <si>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</si>
  <si>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</si>
  <si>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</si>
  <si>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</si>
  <si>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</si>
  <si>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</si>
  <si>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</si>
  <si>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</si>
  <si>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</si>
  <si>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</si>
  <si>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</si>
  <si>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</si>
  <si>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</si>
  <si>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</si>
  <si>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</si>
  <si>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</si>
  <si>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</si>
  <si>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</si>
  <si>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</si>
  <si>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</si>
  <si>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</si>
  <si>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</si>
  <si>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</si>
  <si>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</si>
  <si>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</si>
  <si>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</si>
  <si>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</si>
  <si>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</si>
  <si>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</si>
  <si>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</si>
  <si>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</si>
  <si>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</si>
  <si>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</si>
  <si>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</si>
  <si>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</si>
  <si>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</si>
  <si>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</si>
  <si>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</si>
  <si>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</si>
  <si>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</si>
  <si>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</si>
  <si>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</si>
  <si>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</si>
  <si>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</si>
  <si>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</si>
  <si>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</si>
  <si>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</si>
  <si>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</si>
  <si>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</si>
  <si>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</si>
  <si>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</si>
  <si>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</si>
  <si>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</si>
  <si>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</si>
  <si>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</si>
  <si>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</si>
  <si>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</si>
  <si>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</si>
  <si>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</si>
  <si>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</si>
  <si>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</si>
  <si>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</si>
  <si>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</si>
  <si>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</si>
  <si>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</si>
  <si>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</si>
  <si>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</si>
  <si>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</si>
  <si>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</si>
  <si>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</si>
  <si>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</si>
  <si>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</si>
  <si>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</si>
  <si>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</si>
  <si>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</si>
  <si>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</si>
  <si>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</si>
  <si>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</si>
  <si>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</si>
  <si>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</si>
  <si>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</si>
  <si>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</si>
  <si>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</si>
  <si>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</si>
  <si>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</si>
  <si>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</si>
  <si>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</si>
  <si>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</si>
  <si>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</si>
  <si>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</si>
  <si>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</si>
  <si>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</si>
  <si>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</si>
  <si>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</si>
  <si>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</si>
  <si>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</si>
  <si>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</si>
  <si>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</si>
  <si>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</si>
  <si>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</si>
  <si>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</si>
  <si>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</si>
  <si>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</si>
  <si>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</si>
  <si>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</si>
  <si>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</si>
  <si>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</si>
  <si>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</si>
  <si>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</si>
  <si>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</si>
  <si>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</si>
  <si>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</si>
  <si>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</si>
  <si>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</si>
  <si>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</si>
  <si>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</si>
  <si>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</si>
  <si>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</si>
  <si>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</si>
  <si>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</si>
  <si>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</si>
  <si>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</si>
  <si>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</si>
  <si>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</si>
  <si>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</si>
  <si>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</si>
  <si>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</si>
  <si>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</si>
  <si>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</si>
  <si>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</si>
  <si>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</si>
  <si>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</si>
  <si>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</si>
  <si>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</si>
  <si>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</si>
  <si>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</si>
  <si>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</si>
  <si>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</si>
  <si>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</si>
  <si>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</si>
  <si>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</si>
  <si>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</si>
  <si>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</si>
  <si>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</si>
  <si>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</si>
  <si>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</si>
  <si>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</si>
  <si>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</si>
  <si>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</si>
  <si>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</si>
  <si>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</si>
  <si>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</si>
  <si>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</si>
  <si>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</si>
  <si>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</si>
  <si>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</si>
  <si>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</si>
  <si>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</si>
  <si>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</si>
  <si>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</si>
  <si>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</si>
  <si>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</si>
  <si>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</si>
  <si>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</si>
  <si>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</si>
  <si>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</si>
  <si>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</si>
  <si>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</si>
  <si>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</si>
  <si>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</si>
  <si>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</si>
  <si>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</si>
  <si>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</si>
  <si>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</si>
  <si>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</si>
  <si>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</si>
  <si>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</si>
  <si>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</si>
  <si>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</si>
  <si>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</si>
  <si>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</si>
  <si>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</si>
  <si>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</si>
  <si>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</si>
  <si>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</si>
  <si>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</si>
  <si>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</si>
  <si>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</si>
  <si>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</si>
  <si>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</si>
  <si>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</si>
  <si>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</si>
  <si>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</si>
  <si>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</si>
  <si>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</si>
  <si>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</si>
  <si>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</si>
  <si>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</si>
  <si>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</si>
  <si>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</si>
  <si>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</si>
  <si>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</si>
  <si>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</si>
  <si>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</si>
  <si>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</si>
  <si>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</si>
  <si>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</si>
  <si>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</si>
  <si>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</si>
  <si>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</si>
  <si>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</si>
  <si>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</si>
  <si>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</si>
  <si>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</si>
  <si>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</si>
  <si>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</si>
  <si>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</si>
  <si>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</si>
  <si>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</si>
  <si>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</si>
  <si>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</si>
  <si>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</si>
  <si>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</si>
  <si>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</si>
  <si>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</si>
  <si>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</si>
  <si>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</si>
  <si>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</si>
  <si>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</si>
  <si>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</si>
  <si>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</si>
  <si>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</si>
  <si>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</si>
  <si>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</si>
  <si>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</si>
  <si>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</si>
  <si>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</si>
  <si>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</si>
  <si>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</si>
  <si>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</si>
  <si>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</si>
  <si>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</si>
  <si>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</si>
  <si>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</si>
  <si>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</si>
  <si>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</si>
  <si>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</si>
  <si>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</si>
  <si>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</si>
  <si>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</si>
  <si>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</si>
  <si>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</si>
  <si>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</si>
  <si>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</si>
  <si>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</si>
  <si>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</si>
  <si>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</si>
  <si>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</si>
  <si>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</si>
  <si>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</si>
  <si>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</si>
  <si>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</si>
  <si>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</si>
  <si>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</si>
  <si>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</si>
  <si>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</si>
  <si>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</si>
  <si>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</si>
  <si>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</si>
  <si>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</si>
  <si>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</si>
  <si>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</si>
  <si>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</si>
  <si>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</si>
  <si>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</si>
  <si>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</si>
  <si>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</si>
  <si>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</si>
  <si>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</si>
  <si>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</si>
  <si>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</si>
  <si>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</si>
  <si>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</si>
  <si>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</si>
  <si>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</si>
  <si>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</si>
  <si>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</si>
  <si>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</si>
  <si>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</si>
  <si>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</si>
  <si>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</si>
  <si>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</si>
  <si>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</si>
  <si>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</si>
  <si>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</si>
  <si>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</si>
  <si>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</si>
  <si>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</si>
  <si>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</si>
  <si>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</si>
  <si>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</si>
  <si>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</si>
  <si>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</si>
  <si>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</si>
  <si>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</si>
  <si>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</si>
  <si>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</si>
  <si>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</si>
  <si>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</si>
  <si>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</si>
  <si>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</si>
  <si>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</si>
  <si>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</si>
  <si>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</si>
  <si>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</si>
  <si>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</si>
  <si>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</si>
  <si>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</si>
  <si>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</si>
  <si>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</si>
  <si>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</si>
  <si>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</si>
  <si>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</si>
  <si>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</si>
  <si>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</si>
  <si>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</si>
  <si>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</si>
  <si>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</si>
  <si>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</si>
  <si>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</si>
  <si>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</si>
  <si>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</si>
  <si>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</si>
  <si>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</si>
  <si>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</si>
  <si>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</si>
  <si>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</si>
  <si>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</si>
  <si>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</si>
  <si>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</si>
  <si>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</si>
  <si>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</si>
  <si>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</si>
  <si>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</si>
  <si>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</si>
  <si>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</si>
  <si>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</si>
  <si>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</si>
  <si>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</si>
  <si>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</si>
  <si>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</si>
  <si>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</si>
  <si>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</si>
  <si>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</si>
  <si>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</si>
  <si>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</si>
  <si>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</si>
  <si>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</si>
  <si>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</si>
  <si>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</si>
  <si>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</si>
  <si>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</si>
  <si>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</si>
  <si>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</si>
  <si>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</si>
  <si>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</si>
  <si>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</si>
  <si>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</si>
  <si>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</si>
  <si>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</si>
  <si>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</si>
  <si>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</si>
  <si>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</si>
  <si>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</si>
  <si>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</si>
  <si>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</si>
  <si>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</si>
  <si>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</si>
  <si>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</si>
  <si>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</si>
  <si>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</si>
  <si>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</si>
  <si>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</si>
  <si>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</si>
  <si>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</si>
  <si>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</si>
  <si>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</si>
  <si>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</si>
  <si>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</si>
  <si>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</si>
  <si>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</si>
  <si>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</si>
  <si>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</si>
  <si>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</si>
  <si>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</si>
  <si>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</si>
  <si>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</si>
  <si>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</si>
  <si>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</si>
  <si>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</si>
  <si>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</si>
  <si>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</si>
  <si>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</si>
  <si>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</si>
  <si>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</si>
  <si>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</si>
  <si>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</si>
  <si>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</si>
  <si>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</si>
  <si>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</si>
  <si>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</si>
  <si>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</si>
  <si>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</si>
  <si>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</si>
  <si>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</si>
  <si>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</si>
  <si>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</si>
  <si>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</si>
  <si>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</si>
  <si>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</si>
  <si>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</si>
  <si>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</si>
  <si>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</si>
  <si>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</si>
  <si>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</si>
  <si>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</si>
  <si>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</si>
  <si>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</si>
  <si>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</si>
  <si>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</si>
  <si>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</si>
  <si>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</si>
  <si>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</si>
  <si>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</si>
  <si>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</si>
  <si>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</si>
  <si>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</si>
  <si>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</si>
  <si>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</si>
  <si>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</si>
  <si>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</si>
  <si>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</si>
  <si>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</si>
  <si>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</si>
  <si>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</si>
  <si>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</si>
  <si>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</si>
  <si>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</si>
  <si>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</si>
  <si>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</si>
  <si>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</si>
  <si>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</si>
  <si>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</si>
  <si>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</si>
  <si>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</si>
  <si>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</si>
  <si>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</si>
  <si>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</si>
  <si>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</si>
  <si>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</si>
  <si>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</si>
  <si>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</si>
  <si>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</si>
  <si>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</si>
  <si>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</si>
  <si>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</si>
  <si>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</si>
  <si>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</si>
  <si>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</si>
  <si>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</si>
  <si>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</si>
  <si>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</si>
  <si>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</si>
  <si>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</si>
  <si>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</si>
  <si>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</si>
  <si>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</si>
  <si>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</si>
  <si>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</si>
  <si>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</si>
  <si>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</si>
  <si>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</si>
  <si>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</si>
  <si>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</si>
  <si>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</si>
  <si>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</si>
  <si>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</si>
  <si>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</si>
  <si>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</si>
  <si>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</si>
  <si>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</si>
  <si>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</si>
  <si>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</si>
  <si>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</si>
  <si>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</si>
  <si>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</si>
  <si>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</si>
  <si>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</si>
  <si>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</si>
  <si>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</si>
  <si>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</si>
  <si>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</si>
  <si>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</si>
  <si>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</si>
  <si>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</si>
  <si>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</si>
  <si>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</si>
  <si>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</si>
  <si>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</si>
  <si>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</si>
  <si>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</si>
  <si>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</si>
  <si>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</si>
  <si>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</si>
  <si>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</si>
  <si>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</si>
  <si>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</si>
  <si>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</si>
  <si>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</si>
  <si>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</si>
  <si>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</si>
  <si>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</si>
  <si>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</si>
  <si>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</si>
  <si>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</si>
  <si>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</si>
  <si>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</si>
  <si>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</si>
  <si>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</si>
  <si>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</si>
  <si>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</si>
  <si>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</si>
  <si>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</si>
  <si>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</si>
  <si>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</si>
  <si>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</si>
  <si>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</si>
  <si>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</si>
  <si>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</si>
  <si>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</si>
  <si>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</si>
  <si>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</si>
  <si>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</si>
  <si>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</si>
  <si>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</si>
  <si>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</si>
  <si>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</si>
  <si>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</si>
  <si>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</si>
  <si>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</si>
  <si>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</si>
  <si>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</si>
  <si>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</si>
  <si>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</si>
  <si>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</si>
  <si>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</si>
  <si>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</si>
  <si>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</si>
  <si>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</si>
  <si>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</si>
  <si>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</si>
  <si>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</si>
  <si>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</si>
  <si>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</si>
  <si>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</si>
  <si>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</si>
  <si>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</si>
  <si>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</si>
  <si>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</si>
  <si>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</si>
  <si>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</si>
  <si>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</si>
  <si>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</si>
  <si>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</si>
  <si>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</si>
  <si>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</si>
  <si>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</si>
  <si>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</si>
  <si>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</si>
  <si>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</si>
  <si>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</si>
  <si>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</si>
  <si>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</si>
  <si>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</si>
  <si>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</si>
  <si>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</si>
  <si>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</si>
  <si>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</si>
  <si>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</si>
  <si>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</si>
  <si>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</si>
  <si>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</si>
  <si>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</si>
  <si>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</si>
  <si>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</si>
  <si>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</si>
  <si>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</si>
  <si>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</si>
  <si>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</si>
  <si>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</si>
  <si>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</si>
  <si>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</si>
  <si>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</si>
  <si>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</si>
  <si>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</si>
  <si>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</si>
  <si>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</si>
  <si>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</si>
  <si>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</si>
  <si>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</si>
  <si>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</si>
  <si>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</si>
  <si>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</si>
  <si>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</si>
  <si>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</si>
  <si>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</si>
  <si>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</si>
  <si>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</si>
  <si>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</si>
  <si>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</si>
  <si>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</si>
  <si>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</si>
  <si>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</si>
  <si>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</si>
  <si>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</si>
  <si>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</si>
  <si>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</si>
  <si>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</si>
  <si>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</si>
  <si>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</si>
  <si>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</si>
  <si>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</si>
  <si>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</si>
  <si>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</si>
  <si>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</si>
  <si>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</si>
  <si>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</si>
  <si>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</si>
  <si>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</si>
  <si>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</si>
  <si>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</si>
  <si>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</si>
  <si>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</si>
  <si>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</si>
  <si>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</si>
  <si>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</si>
  <si>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</si>
  <si>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</si>
  <si>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</si>
  <si>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</si>
  <si>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</si>
  <si>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</si>
  <si>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</si>
  <si>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</si>
  <si>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</si>
  <si>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</si>
  <si>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</si>
  <si>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</si>
  <si>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</si>
  <si>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</si>
  <si>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</si>
  <si>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</si>
  <si>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</si>
  <si>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</si>
  <si>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</si>
  <si>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</si>
  <si>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</si>
  <si>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</si>
  <si>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</si>
  <si>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</si>
  <si>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</si>
  <si>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</si>
  <si>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</si>
  <si>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</si>
  <si>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</si>
  <si>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</si>
  <si>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</si>
  <si>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</si>
  <si>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</si>
  <si>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</si>
  <si>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</si>
  <si>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</si>
  <si>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</si>
  <si>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</si>
  <si>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</si>
  <si>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</si>
  <si>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</si>
  <si>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</si>
  <si>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</si>
  <si>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</si>
  <si>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</si>
  <si>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</si>
  <si>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</si>
  <si>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</si>
  <si>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</si>
  <si>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</si>
  <si>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</si>
  <si>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</si>
  <si>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</si>
  <si>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</si>
  <si>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</si>
  <si>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</si>
  <si>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</si>
  <si>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</si>
  <si>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</si>
  <si>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</si>
  <si>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</si>
  <si>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</si>
  <si>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</si>
  <si>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</si>
  <si>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</si>
  <si>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</si>
  <si>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</si>
  <si>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</si>
  <si>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</si>
  <si>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</si>
  <si>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</si>
  <si>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</si>
  <si>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</si>
  <si>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</si>
  <si>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</si>
  <si>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</si>
  <si>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</si>
  <si>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</si>
  <si>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</si>
  <si>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</si>
  <si>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</si>
  <si>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</si>
  <si>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</si>
  <si>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</si>
  <si>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</si>
  <si>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</si>
  <si>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</si>
  <si>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</si>
  <si>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</si>
  <si>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</si>
  <si>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</si>
  <si>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</si>
  <si>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</si>
  <si>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</si>
  <si>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</si>
  <si>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</si>
  <si>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</si>
  <si>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</si>
  <si>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</si>
  <si>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</si>
  <si>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</si>
  <si>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</si>
  <si>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</si>
  <si>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</si>
  <si>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</si>
  <si>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</si>
  <si>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</si>
  <si>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</si>
  <si>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</si>
  <si>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</si>
  <si>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</si>
  <si>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</si>
  <si>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</si>
  <si>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</si>
  <si>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</si>
  <si>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</si>
  <si>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</si>
  <si>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</si>
  <si>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</si>
  <si>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</si>
  <si>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</si>
  <si>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</si>
  <si>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</si>
  <si>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</si>
  <si>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</si>
  <si>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</si>
  <si>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</si>
  <si>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</si>
  <si>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</si>
  <si>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</si>
  <si>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</si>
  <si>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</si>
  <si>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</si>
  <si>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</si>
  <si>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</si>
  <si>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</si>
  <si>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</si>
  <si>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</si>
  <si>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</si>
  <si>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</si>
  <si>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</si>
  <si>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</si>
  <si>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</si>
  <si>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</si>
  <si>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</si>
  <si>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</si>
  <si>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</si>
  <si>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</si>
  <si>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</si>
  <si>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</si>
  <si>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</si>
  <si>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</si>
  <si>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</si>
  <si>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</si>
  <si>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</si>
  <si>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</si>
  <si>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</si>
  <si>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</si>
  <si>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</si>
  <si>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</si>
  <si>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</si>
  <si>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</si>
  <si>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</si>
  <si>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</si>
  <si>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</si>
  <si>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</si>
  <si>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</si>
  <si>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</si>
  <si>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</si>
  <si>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</si>
  <si>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</si>
  <si>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</si>
  <si>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</si>
  <si>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</si>
  <si>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</si>
  <si>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</si>
  <si>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</si>
  <si>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</si>
  <si>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</si>
  <si>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</si>
  <si>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</si>
  <si>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</si>
  <si>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</si>
  <si>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</si>
  <si>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</si>
  <si>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</si>
  <si>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</si>
  <si>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</si>
  <si>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</si>
  <si>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</si>
  <si>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</si>
  <si>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</si>
  <si>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</si>
  <si>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</si>
  <si>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</si>
  <si>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</si>
  <si>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</si>
  <si>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</si>
  <si>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</si>
  <si>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</si>
  <si>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</si>
  <si>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</si>
  <si>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</si>
  <si>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</si>
  <si>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</si>
  <si>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</si>
  <si>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</si>
  <si>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</si>
  <si>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</si>
  <si>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</si>
  <si>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</si>
  <si>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</si>
  <si>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</si>
  <si>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</si>
  <si>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</si>
  <si>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</si>
  <si>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</si>
  <si>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</si>
  <si>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</si>
  <si>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</si>
  <si>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</si>
  <si>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</si>
  <si>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</si>
  <si>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</si>
  <si>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</si>
  <si>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</si>
  <si>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</si>
  <si>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</si>
  <si>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</si>
  <si>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</si>
  <si>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</si>
  <si>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</si>
  <si>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</si>
  <si>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</si>
  <si>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</si>
  <si>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</si>
  <si>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</si>
  <si>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</si>
  <si>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</si>
  <si>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</si>
  <si>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</si>
  <si>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</si>
  <si>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</si>
  <si>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</si>
  <si>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</si>
  <si>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</si>
  <si>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</si>
  <si>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</si>
  <si>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</si>
  <si>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</si>
  <si>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</si>
  <si>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</si>
  <si>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</si>
  <si>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</si>
  <si>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</si>
  <si>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</si>
  <si>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</si>
  <si>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</si>
  <si>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</si>
  <si>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</si>
  <si>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</si>
  <si>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</si>
  <si>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</si>
  <si>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</si>
  <si>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</si>
  <si>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</si>
  <si>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</si>
  <si>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</si>
  <si>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</si>
  <si>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</si>
  <si>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</si>
  <si>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</si>
  <si>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</si>
  <si>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</si>
  <si>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</si>
  <si>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</si>
  <si>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</si>
  <si>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</si>
  <si>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</si>
  <si>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</si>
  <si>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</si>
  <si>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</si>
  <si>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</si>
  <si>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</si>
  <si>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</si>
  <si>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</si>
  <si>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</si>
  <si>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</si>
  <si>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</si>
  <si>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</si>
  <si>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</si>
  <si>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</si>
  <si>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</si>
  <si>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</si>
  <si>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</si>
  <si>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</si>
  <si>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</si>
  <si>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</si>
  <si>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</si>
  <si>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</si>
  <si>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</si>
  <si>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</si>
  <si>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</si>
  <si>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</si>
  <si>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</si>
  <si>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</si>
  <si>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</si>
  <si>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</si>
  <si>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</si>
  <si>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</si>
  <si>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</si>
  <si>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</si>
  <si>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</si>
  <si>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</si>
  <si>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</si>
  <si>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</si>
  <si>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</si>
  <si>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</si>
  <si>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</si>
  <si>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</si>
  <si>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</si>
  <si>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</si>
  <si>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</si>
  <si>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</si>
  <si>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</si>
  <si>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</si>
  <si>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</si>
  <si>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</si>
  <si>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</si>
  <si>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</si>
  <si>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</si>
  <si>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</si>
  <si>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</si>
  <si>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</si>
  <si>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</si>
  <si>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</si>
  <si>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</si>
  <si>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</si>
  <si>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</si>
  <si>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</si>
  <si>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</si>
  <si>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</si>
  <si>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</si>
  <si>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</si>
  <si>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</si>
  <si>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</si>
  <si>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</si>
  <si>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</si>
  <si>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</si>
  <si>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</si>
  <si>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</si>
  <si>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</si>
  <si>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</si>
  <si>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</si>
  <si>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</si>
  <si>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</si>
  <si>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</si>
  <si>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</si>
  <si>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</si>
  <si>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</si>
  <si>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</si>
  <si>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</si>
  <si>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</si>
  <si>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</si>
  <si>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</si>
  <si>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</si>
  <si>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</si>
  <si>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</si>
  <si>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</si>
  <si>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</si>
  <si>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</si>
  <si>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</si>
  <si>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</si>
  <si>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</si>
  <si>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</si>
  <si>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</si>
  <si>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</si>
  <si>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</si>
  <si>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</si>
  <si>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</si>
  <si>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</si>
  <si>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</si>
  <si>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</si>
  <si>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</si>
  <si>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</si>
  <si>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</si>
  <si>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</si>
  <si>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</si>
  <si>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</si>
  <si>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</si>
  <si>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</si>
  <si>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</si>
  <si>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</si>
  <si>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</si>
  <si>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</si>
  <si>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</si>
  <si>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</si>
  <si>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</si>
  <si>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</si>
  <si>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</si>
  <si>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</si>
  <si>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</si>
  <si>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</si>
  <si>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</si>
  <si>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</si>
  <si>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</si>
  <si>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</si>
  <si>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</si>
  <si>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</si>
  <si>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</si>
  <si>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</si>
  <si>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</si>
  <si>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</si>
  <si>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</si>
  <si>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</si>
  <si>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</si>
  <si>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</si>
  <si>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</si>
  <si>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</si>
  <si>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</si>
  <si>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</si>
  <si>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</si>
  <si>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</si>
  <si>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</si>
  <si>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</si>
  <si>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</si>
  <si>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</si>
  <si>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</si>
  <si>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</si>
  <si>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</si>
  <si>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</si>
  <si>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</si>
  <si>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</si>
  <si>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</si>
  <si>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</si>
  <si>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</si>
  <si>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</si>
  <si>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</si>
  <si>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</si>
  <si>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</si>
  <si>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</si>
  <si>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</si>
  <si>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</si>
  <si>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</si>
  <si>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</si>
  <si>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</si>
  <si>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</si>
  <si>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</si>
  <si>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</si>
  <si>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</si>
  <si>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</si>
  <si>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</si>
  <si>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</si>
  <si>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</si>
  <si>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</si>
  <si>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</si>
  <si>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</si>
  <si>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</si>
  <si>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</si>
  <si>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</si>
  <si>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</si>
  <si>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</si>
  <si>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</si>
  <si>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</si>
  <si>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</si>
  <si>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</si>
  <si>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</si>
  <si>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</si>
  <si>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</si>
  <si>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</si>
  <si>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</si>
  <si>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</si>
  <si>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</si>
  <si>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</si>
  <si>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</si>
  <si>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</si>
  <si>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</si>
  <si>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</si>
  <si>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</si>
  <si>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</si>
  <si>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</si>
  <si>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</si>
  <si>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</si>
  <si>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</si>
  <si>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</si>
  <si>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</si>
  <si>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</si>
  <si>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</si>
  <si>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</si>
  <si>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</si>
  <si>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</si>
  <si>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</si>
  <si>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</si>
  <si>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</si>
  <si>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</si>
  <si>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</si>
  <si>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</si>
  <si>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</si>
  <si>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</si>
  <si>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</si>
  <si>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</si>
  <si>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</si>
  <si>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</si>
  <si>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</si>
  <si>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</si>
  <si>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</si>
  <si>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</si>
  <si>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</si>
  <si>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</si>
  <si>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</si>
  <si>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</si>
  <si>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</si>
  <si>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</si>
  <si>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</si>
  <si>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</si>
  <si>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</si>
  <si>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</si>
  <si>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</si>
  <si>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</si>
  <si>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</si>
  <si>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</si>
  <si>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</si>
  <si>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</si>
  <si>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</si>
  <si>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</si>
  <si>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</si>
  <si>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</si>
  <si>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</si>
  <si>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</si>
  <si>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</si>
  <si>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</si>
  <si>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</si>
  <si>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</si>
  <si>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</si>
  <si>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</si>
  <si>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</si>
  <si>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</si>
  <si>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</si>
  <si>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</si>
  <si>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</si>
  <si>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</si>
  <si>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</si>
  <si>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</si>
  <si>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</si>
  <si>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</si>
  <si>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</si>
  <si>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</si>
  <si>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</si>
  <si>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</si>
  <si>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</si>
  <si>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</si>
  <si>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</si>
  <si>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</si>
  <si>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</si>
  <si>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</si>
  <si>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</si>
  <si>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</si>
  <si>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</si>
  <si>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</si>
  <si>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</si>
  <si>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</si>
  <si>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</si>
  <si>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</si>
  <si>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</si>
  <si>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</si>
  <si>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</si>
  <si>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</si>
  <si>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</si>
  <si>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</si>
  <si>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</si>
  <si>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</si>
  <si>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</si>
  <si>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</si>
  <si>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</si>
  <si>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</si>
  <si>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</si>
  <si>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</si>
  <si>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</si>
  <si>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</si>
  <si>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</si>
  <si>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</si>
  <si>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</si>
  <si>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</si>
  <si>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</si>
  <si>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</si>
  <si>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</si>
  <si>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</si>
  <si>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</si>
  <si>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</si>
  <si>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</si>
  <si>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</si>
  <si>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</si>
  <si>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</si>
  <si>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</si>
  <si>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</si>
  <si>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</si>
  <si>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</si>
  <si>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</si>
  <si>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</si>
  <si>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</si>
  <si>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</si>
  <si>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</si>
  <si>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</si>
  <si>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</si>
  <si>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</si>
  <si>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</si>
  <si>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</si>
  <si>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</si>
  <si>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</si>
  <si>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</si>
  <si>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</si>
  <si>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</si>
  <si>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</si>
  <si>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</si>
  <si>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</si>
  <si>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</si>
  <si>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</si>
  <si>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</si>
  <si>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</si>
  <si>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</si>
  <si>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</si>
  <si>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</si>
  <si>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</si>
  <si>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</si>
  <si>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</si>
  <si>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</si>
  <si>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</si>
  <si>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</si>
  <si>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</si>
  <si>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</si>
  <si>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</si>
  <si>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</si>
  <si>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</si>
  <si>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</si>
  <si>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</si>
  <si>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</si>
  <si>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</si>
  <si>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</si>
  <si>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</si>
  <si>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</si>
  <si>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</si>
  <si>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</si>
  <si>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</si>
  <si>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</si>
  <si>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</si>
  <si>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</si>
  <si>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</si>
  <si>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</si>
  <si>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</si>
  <si>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</si>
  <si>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</si>
  <si>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</si>
  <si>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</si>
  <si>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</si>
  <si>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</si>
  <si>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</si>
  <si>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</si>
  <si>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</si>
  <si>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</si>
  <si>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</si>
  <si>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</si>
  <si>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</si>
  <si>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</si>
  <si>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</si>
  <si>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</si>
  <si>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</si>
  <si>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</si>
  <si>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</si>
  <si>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</si>
  <si>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</si>
  <si>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</si>
  <si>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</si>
  <si>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</si>
  <si>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</si>
  <si>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</si>
  <si>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</si>
  <si>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</si>
  <si>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</si>
  <si>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</si>
  <si>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</si>
  <si>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</si>
  <si>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</si>
  <si>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</si>
  <si>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</si>
  <si>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</si>
  <si>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</si>
  <si>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</si>
  <si>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</si>
  <si>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</si>
  <si>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</si>
  <si>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</si>
  <si>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</si>
  <si>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</si>
  <si>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</si>
  <si>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</si>
  <si>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</si>
  <si>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</si>
  <si>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</si>
  <si>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</si>
  <si>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</si>
  <si>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</si>
  <si>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</si>
  <si>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</si>
  <si>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</si>
  <si>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</si>
  <si>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</si>
  <si>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</si>
  <si>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</si>
  <si>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</si>
  <si>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</si>
  <si>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</si>
  <si>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</si>
  <si>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</si>
  <si>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</si>
  <si>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</si>
  <si>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</si>
  <si>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</si>
  <si>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</si>
  <si>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</si>
  <si>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</si>
  <si>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</si>
  <si>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</si>
  <si>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</si>
  <si>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</si>
  <si>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</si>
  <si>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</si>
  <si>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</si>
  <si>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</si>
  <si>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</si>
  <si>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</si>
  <si>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</si>
  <si>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</si>
  <si>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</si>
  <si>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</si>
  <si>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</si>
  <si>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</si>
  <si>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</si>
  <si>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</si>
  <si>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</si>
  <si>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</si>
  <si>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</si>
  <si>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</si>
  <si>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</si>
  <si>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</si>
  <si>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</si>
  <si>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</si>
  <si>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</si>
  <si>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</si>
  <si>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</si>
  <si>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</si>
  <si>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</si>
  <si>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</si>
  <si>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</si>
  <si>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</si>
  <si>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</si>
  <si>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</si>
  <si>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</si>
  <si>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</si>
  <si>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</si>
  <si>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</si>
  <si>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</si>
  <si>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</si>
  <si>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</si>
  <si>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</si>
  <si>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</si>
  <si>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</si>
  <si>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</si>
  <si>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</si>
  <si>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</si>
  <si>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</si>
  <si>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</si>
  <si>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</si>
  <si>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</si>
  <si>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</si>
  <si>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</si>
  <si>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</si>
  <si>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</si>
  <si>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</si>
  <si>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</si>
  <si>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</si>
  <si>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</si>
  <si>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</si>
  <si>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</si>
  <si>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</si>
  <si>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</si>
  <si>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</si>
  <si>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</si>
  <si>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</si>
  <si>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</si>
  <si>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</si>
  <si>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</si>
  <si>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</si>
  <si>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</si>
  <si>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</si>
  <si>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</si>
  <si>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</si>
  <si>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</si>
  <si>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</si>
  <si>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</si>
  <si>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</si>
  <si>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</si>
  <si>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</si>
  <si>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</si>
  <si>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</si>
  <si>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</si>
  <si>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</si>
  <si>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</si>
  <si>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</si>
  <si>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</si>
  <si>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</si>
  <si>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</si>
  <si>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</si>
  <si>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</si>
  <si>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</si>
  <si>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</si>
  <si>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</si>
  <si>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</si>
  <si>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</si>
  <si>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</si>
  <si>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</si>
  <si>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</si>
  <si>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</si>
  <si>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</si>
  <si>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</si>
  <si>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</si>
  <si>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</si>
  <si>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</si>
  <si>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</si>
  <si>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</si>
  <si>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</si>
  <si>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</si>
  <si>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</si>
  <si>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</si>
  <si>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</si>
  <si>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</si>
  <si>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</si>
  <si>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</si>
  <si>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</si>
  <si>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</si>
  <si>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</si>
  <si>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</si>
  <si>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</si>
  <si>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</si>
  <si>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</si>
  <si>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</si>
  <si>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</si>
  <si>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</si>
  <si>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</si>
  <si>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</si>
  <si>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</si>
  <si>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</si>
  <si>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</si>
  <si>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</si>
  <si>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</si>
  <si>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</si>
  <si>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</si>
  <si>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</si>
  <si>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</si>
  <si>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</si>
  <si>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</si>
  <si>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</si>
  <si>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</si>
  <si>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</si>
  <si>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</si>
  <si>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</si>
  <si>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</si>
  <si>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</si>
  <si>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</si>
  <si>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</si>
  <si>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</si>
  <si>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</si>
  <si>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</si>
  <si>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</si>
  <si>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</si>
  <si>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</si>
  <si>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</si>
  <si>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</si>
  <si>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</si>
  <si>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</si>
  <si>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</si>
  <si>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</si>
  <si>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</si>
  <si>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</si>
  <si>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</si>
  <si>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</si>
  <si>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</si>
  <si>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</si>
  <si>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</si>
  <si>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</si>
  <si>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</si>
  <si>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</si>
  <si>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</si>
  <si>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</si>
  <si>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</si>
  <si>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</si>
  <si>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</si>
  <si>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</si>
  <si>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</si>
  <si>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</si>
  <si>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</si>
  <si>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</si>
  <si>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</si>
  <si>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</si>
  <si>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</si>
  <si>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</si>
  <si>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</si>
  <si>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</si>
  <si>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</si>
  <si>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</si>
  <si>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</si>
  <si>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</si>
  <si>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</si>
  <si>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</si>
  <si>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</si>
  <si>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</si>
  <si>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</si>
  <si>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</si>
  <si>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</si>
  <si>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</si>
  <si>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</si>
  <si>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</si>
  <si>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</si>
  <si>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</si>
  <si>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</si>
  <si>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</si>
  <si>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</si>
  <si>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</si>
  <si>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</si>
  <si>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</si>
  <si>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</si>
  <si>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</si>
  <si>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</si>
  <si>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</si>
  <si>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</si>
  <si>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</si>
  <si>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</si>
  <si>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</si>
  <si>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</si>
  <si>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</si>
  <si>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</si>
  <si>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</si>
  <si>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</si>
  <si>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</si>
  <si>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</si>
  <si>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</si>
  <si>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</si>
  <si>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</si>
  <si>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</si>
  <si>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</si>
  <si>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</si>
  <si>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</si>
  <si>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</si>
  <si>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</si>
  <si>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</si>
  <si>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</si>
  <si>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</si>
  <si>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</si>
  <si>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</si>
  <si>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</si>
  <si>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</si>
  <si>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</si>
  <si>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</si>
  <si>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</si>
  <si>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</si>
  <si>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</si>
  <si>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</si>
  <si>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</si>
  <si>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</si>
  <si>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</si>
  <si>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</si>
  <si>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</si>
  <si>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</si>
  <si>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</si>
  <si>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</si>
  <si>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</si>
  <si>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</si>
  <si>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</si>
  <si>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</si>
  <si>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</si>
  <si>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</si>
  <si>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</si>
  <si>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</si>
  <si>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</si>
  <si>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</si>
  <si>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</si>
  <si>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</si>
  <si>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</si>
  <si>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</si>
  <si>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</si>
  <si>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</si>
  <si>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</si>
  <si>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</si>
  <si>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</si>
  <si>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</si>
  <si>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</si>
  <si>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</si>
  <si>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</si>
  <si>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</si>
  <si>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</si>
  <si>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</si>
  <si>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</si>
  <si>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</si>
  <si>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</si>
  <si>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</si>
  <si>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</si>
  <si>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</si>
  <si>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</si>
  <si>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</si>
  <si>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</si>
  <si>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</si>
  <si>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</si>
  <si>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</si>
  <si>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</si>
  <si>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</si>
  <si>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</si>
  <si>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</si>
  <si>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</si>
  <si>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</si>
  <si>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</si>
  <si>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</si>
  <si>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</si>
  <si>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</si>
  <si>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</si>
  <si>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</si>
  <si>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</si>
  <si>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</si>
  <si>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</si>
  <si>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</si>
  <si>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</si>
  <si>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</si>
  <si>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</si>
  <si>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</si>
  <si>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</si>
  <si>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</si>
  <si>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</si>
  <si>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</si>
  <si>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</si>
  <si>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</si>
  <si>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</si>
  <si>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</si>
  <si>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</si>
  <si>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</si>
  <si>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</si>
  <si>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</si>
  <si>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</si>
  <si>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</si>
  <si>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</si>
  <si>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</si>
  <si>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</si>
  <si>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</si>
  <si>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</si>
  <si>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</si>
  <si>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</si>
  <si>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</si>
  <si>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</si>
  <si>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</si>
  <si>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</si>
  <si>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</si>
  <si>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</si>
  <si>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</si>
  <si>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</si>
  <si>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</si>
  <si>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</si>
  <si>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</si>
  <si>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</si>
  <si>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</si>
  <si>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</si>
  <si>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</si>
  <si>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</si>
  <si>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</si>
  <si>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</si>
  <si>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</si>
  <si>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</si>
  <si>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</si>
  <si>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</si>
  <si>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</si>
  <si>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</si>
  <si>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</si>
  <si>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</si>
  <si>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</si>
  <si>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</si>
  <si>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</si>
  <si>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</si>
  <si>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</si>
  <si>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</si>
  <si>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</si>
  <si>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</si>
  <si>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</si>
  <si>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</si>
  <si>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</si>
  <si>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</si>
  <si>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</si>
  <si>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</si>
  <si>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</si>
  <si>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</si>
  <si>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</si>
  <si>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</si>
  <si>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</si>
  <si>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</si>
  <si>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</si>
  <si>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</si>
  <si>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</si>
  <si>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</si>
  <si>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</si>
  <si>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</si>
  <si>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</si>
  <si>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</si>
  <si>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</si>
  <si>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</si>
  <si>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</si>
  <si>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</si>
  <si>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</si>
  <si>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</si>
  <si>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</si>
  <si>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</si>
  <si>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</si>
  <si>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</si>
  <si>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</si>
  <si>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</si>
  <si>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</si>
  <si>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</si>
  <si>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</si>
  <si>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</si>
  <si>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</si>
  <si>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</si>
  <si>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</si>
  <si>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</si>
  <si>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</si>
  <si>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</si>
  <si>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</si>
  <si>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</si>
  <si>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</si>
  <si>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</si>
  <si>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</si>
  <si>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</si>
  <si>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</si>
  <si>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</si>
  <si>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</si>
  <si>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</si>
  <si>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</si>
  <si>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</si>
  <si>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</si>
  <si>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</si>
  <si>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</si>
  <si>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</si>
  <si>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</si>
  <si>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</si>
  <si>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</si>
  <si>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</si>
  <si>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</si>
  <si>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</si>
  <si>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</si>
  <si>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</si>
  <si>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</si>
  <si>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</si>
  <si>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</si>
  <si>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</si>
  <si>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</si>
  <si>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</si>
  <si>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</si>
  <si>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</si>
  <si>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</si>
  <si>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</si>
  <si>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</si>
  <si>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</si>
  <si>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</si>
  <si>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</si>
  <si>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</si>
  <si>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</si>
  <si>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</si>
  <si>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</si>
  <si>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</si>
  <si>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</si>
  <si>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</si>
  <si>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</si>
  <si>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</si>
  <si>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</si>
  <si>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</si>
  <si>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</si>
  <si>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</si>
  <si>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</si>
  <si>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</si>
  <si>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</si>
  <si>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</si>
  <si>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</si>
  <si>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</si>
  <si>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</si>
  <si>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</si>
  <si>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</si>
  <si>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</si>
  <si>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</si>
  <si>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</si>
  <si>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</si>
  <si>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</si>
  <si>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</si>
  <si>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</si>
  <si>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</si>
  <si>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</si>
  <si>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</si>
  <si>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</si>
  <si>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</si>
  <si>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</si>
  <si>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</si>
  <si>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</si>
  <si>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</si>
  <si>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</si>
  <si>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</si>
  <si>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</si>
  <si>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</si>
  <si>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</si>
  <si>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</si>
  <si>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</si>
  <si>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</si>
  <si>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</si>
  <si>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</si>
  <si>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</si>
  <si>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</si>
  <si>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</si>
  <si>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</si>
  <si>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</si>
  <si>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</si>
  <si>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</si>
  <si>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</si>
  <si>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</si>
  <si>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</si>
  <si>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</si>
  <si>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</si>
  <si>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</si>
  <si>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</si>
  <si>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</si>
  <si>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</si>
  <si>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</si>
  <si>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</si>
  <si>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</si>
  <si>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</si>
  <si>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</si>
  <si>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</si>
  <si>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</si>
  <si>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</si>
  <si>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</si>
  <si>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</si>
  <si>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</si>
  <si>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</si>
  <si>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</si>
  <si>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</si>
  <si>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</si>
  <si>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</si>
  <si>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</si>
  <si>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</si>
  <si>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</si>
  <si>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</si>
  <si>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</si>
  <si>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</si>
  <si>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</si>
  <si>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</si>
  <si>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</si>
  <si>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</si>
  <si>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</si>
  <si>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</si>
  <si>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</si>
  <si>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</si>
  <si>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</si>
  <si>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</si>
  <si>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</si>
  <si>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</si>
  <si>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</si>
  <si>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</si>
  <si>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</si>
  <si>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</si>
  <si>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</si>
  <si>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</si>
  <si>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</si>
  <si>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</si>
  <si>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</si>
  <si>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</si>
  <si>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</si>
  <si>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</si>
  <si>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</si>
  <si>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</si>
  <si>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</si>
  <si>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</si>
  <si>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</si>
  <si>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</si>
  <si>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</si>
  <si>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</si>
  <si>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</si>
  <si>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</si>
  <si>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</si>
  <si>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</si>
  <si>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</si>
  <si>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</si>
  <si>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</si>
  <si>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</si>
  <si>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</si>
  <si>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</si>
  <si>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</si>
  <si>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</si>
  <si>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</si>
  <si>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</si>
  <si>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</si>
  <si>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</si>
  <si>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</si>
  <si>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</si>
  <si>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</si>
  <si>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</si>
  <si>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</si>
  <si>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</si>
  <si>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</si>
  <si>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</si>
  <si>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</si>
  <si>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</si>
  <si>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</si>
  <si>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</si>
  <si>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</si>
  <si>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</si>
  <si>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</si>
  <si>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</si>
  <si>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</si>
  <si>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</si>
  <si>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</si>
  <si>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</si>
  <si>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</si>
  <si>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</si>
  <si>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</si>
  <si>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</si>
  <si>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</si>
  <si>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</si>
  <si>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</si>
  <si>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</si>
  <si>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</si>
  <si>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</si>
  <si>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</si>
  <si>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</si>
  <si>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</si>
  <si>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</si>
  <si>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</si>
  <si>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</si>
  <si>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</si>
  <si>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</si>
  <si>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</si>
  <si>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</si>
  <si>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</si>
  <si>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</si>
  <si>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</si>
  <si>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</si>
  <si>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</si>
  <si>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</si>
  <si>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</si>
  <si>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</si>
  <si>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</si>
  <si>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</si>
  <si>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</si>
  <si>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</si>
  <si>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</si>
  <si>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</si>
  <si>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</si>
  <si>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</si>
  <si>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</si>
  <si>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</si>
  <si>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</si>
  <si>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</si>
  <si>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</si>
  <si>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</si>
  <si>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</si>
  <si>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</si>
  <si>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</si>
  <si>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</si>
  <si>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</si>
  <si>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</si>
  <si>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</si>
  <si>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</si>
  <si>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</si>
  <si>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</si>
  <si>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</si>
  <si>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</si>
  <si>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</si>
  <si>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</si>
  <si>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</si>
  <si>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</si>
  <si>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</si>
  <si>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</si>
  <si>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</si>
  <si>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</si>
  <si>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</si>
  <si>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</si>
  <si>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</si>
  <si>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</si>
  <si>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</si>
  <si>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</si>
  <si>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</si>
  <si>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</si>
  <si>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</si>
  <si>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</si>
  <si>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</si>
  <si>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</si>
  <si>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</si>
  <si>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</si>
  <si>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</si>
  <si>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</si>
  <si>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</si>
  <si>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</si>
  <si>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</si>
  <si>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</si>
  <si>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</si>
  <si>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</si>
  <si>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</si>
  <si>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</si>
  <si>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</si>
  <si>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</si>
  <si>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</si>
  <si>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</si>
  <si>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</si>
  <si>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</si>
  <si>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</si>
  <si>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</si>
  <si>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</si>
  <si>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</si>
  <si>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</si>
  <si>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</si>
  <si>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</si>
  <si>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</si>
  <si>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</si>
  <si>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</si>
  <si>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</si>
  <si>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</si>
  <si>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</si>
  <si>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</si>
  <si>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</si>
  <si>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</si>
  <si>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</si>
  <si>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</si>
  <si>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</si>
  <si>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</si>
  <si>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</si>
  <si>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</si>
  <si>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</si>
  <si>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</si>
  <si>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</si>
  <si>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</si>
  <si>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</si>
  <si>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</si>
  <si>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</si>
  <si>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</si>
  <si>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</si>
  <si>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</si>
  <si>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</si>
  <si>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</si>
  <si>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</si>
  <si>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</si>
  <si>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</si>
  <si>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</si>
  <si>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</si>
  <si>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</si>
  <si>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</si>
  <si>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</si>
  <si>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</si>
  <si>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</si>
  <si>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</si>
  <si>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</si>
  <si>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</si>
  <si>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</si>
  <si>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</si>
  <si>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</si>
  <si>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</si>
  <si>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</si>
  <si>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</si>
  <si>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</si>
  <si>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</si>
  <si>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</si>
  <si>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</si>
  <si>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</si>
  <si>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</si>
  <si>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</si>
  <si>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</si>
  <si>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</si>
  <si>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</si>
  <si>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</si>
  <si>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</si>
  <si>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</si>
  <si>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</si>
  <si>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</si>
  <si>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</si>
  <si>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</si>
  <si>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</si>
  <si>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</si>
  <si>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</si>
  <si>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</si>
  <si>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</si>
  <si>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</si>
  <si>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</si>
  <si>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</si>
  <si>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</si>
  <si>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</si>
  <si>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</si>
  <si>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</si>
  <si>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</si>
  <si>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</si>
  <si>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</si>
  <si>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</si>
  <si>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</si>
  <si>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</si>
  <si>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</si>
  <si>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</si>
  <si>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</si>
  <si>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</si>
  <si>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</si>
  <si>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</si>
  <si>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</si>
  <si>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</si>
  <si>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</si>
  <si>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</si>
  <si>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</si>
  <si>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</si>
  <si>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</si>
  <si>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</si>
  <si>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</si>
  <si>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</si>
  <si>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</si>
  <si>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</si>
  <si>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</si>
  <si>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</si>
  <si>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</si>
  <si>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</si>
  <si>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</si>
  <si>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</si>
  <si>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</si>
  <si>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</si>
  <si>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</si>
  <si>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</si>
  <si>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</si>
  <si>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</si>
  <si>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</si>
  <si>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</si>
  <si>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</si>
  <si>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</si>
  <si>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</si>
  <si>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</si>
  <si>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</si>
  <si>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</si>
  <si>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</si>
  <si>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</si>
  <si>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</si>
  <si>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</si>
  <si>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</si>
  <si>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</si>
  <si>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</si>
  <si>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</si>
  <si>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</si>
  <si>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</si>
  <si>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</si>
  <si>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</si>
  <si>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</si>
  <si>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</si>
  <si>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</si>
  <si>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</si>
  <si>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</si>
  <si>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</si>
  <si>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</si>
  <si>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</si>
  <si>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</si>
  <si>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</si>
  <si>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</si>
  <si>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</si>
  <si>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</si>
  <si>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</si>
  <si>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</si>
  <si>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</si>
  <si>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</si>
  <si>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</si>
  <si>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</si>
  <si>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</si>
  <si>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</si>
  <si>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</si>
  <si>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</si>
  <si>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</si>
  <si>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</si>
  <si>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</si>
  <si>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</si>
  <si>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</si>
  <si>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</si>
  <si>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</si>
  <si>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</si>
  <si>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</si>
  <si>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</si>
  <si>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</si>
  <si>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</si>
  <si>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</si>
  <si>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</si>
  <si>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</si>
  <si>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</si>
  <si>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</si>
  <si>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</si>
  <si>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</si>
  <si>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</si>
  <si>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</si>
  <si>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</si>
  <si>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</si>
  <si>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</si>
  <si>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</si>
  <si>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</si>
  <si>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</si>
  <si>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</si>
  <si>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</si>
  <si>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</si>
  <si>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</si>
  <si>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</si>
  <si>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</si>
  <si>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</si>
  <si>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</si>
  <si>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</si>
  <si>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</si>
  <si>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</si>
  <si>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</si>
  <si>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</si>
  <si>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</si>
  <si>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</si>
  <si>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</si>
  <si>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</si>
  <si>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</si>
  <si>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</si>
  <si>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</si>
  <si>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</si>
  <si>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</si>
  <si>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</si>
  <si>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</si>
  <si>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</si>
  <si>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</si>
  <si>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</si>
  <si>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</si>
  <si>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</si>
  <si>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</si>
  <si>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</si>
  <si>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</si>
  <si>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</si>
  <si>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</si>
  <si>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</si>
  <si>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</si>
  <si>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</si>
  <si>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</si>
  <si>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</si>
  <si>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</si>
  <si>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</si>
  <si>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</si>
  <si>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</si>
  <si>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</si>
  <si>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</si>
  <si>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</si>
  <si>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</si>
  <si>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</si>
  <si>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</si>
  <si>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</si>
  <si>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</si>
  <si>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</si>
  <si>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</si>
  <si>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</si>
  <si>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</si>
  <si>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</si>
  <si>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</si>
  <si>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</si>
  <si>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</si>
  <si>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</si>
  <si>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</si>
  <si>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</si>
  <si>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</si>
  <si>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</si>
  <si>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</si>
  <si>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</si>
  <si>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</si>
  <si>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</si>
  <si>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</si>
  <si>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</si>
  <si>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</si>
  <si>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</si>
  <si>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</si>
  <si>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</si>
  <si>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</si>
  <si>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</si>
  <si>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</si>
  <si>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</si>
  <si>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</si>
  <si>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</si>
  <si>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</si>
  <si>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</si>
  <si>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</si>
  <si>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</si>
  <si>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</si>
  <si>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</si>
  <si>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</si>
  <si>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</si>
  <si>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</si>
  <si>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</si>
  <si>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</si>
  <si>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</si>
  <si>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</si>
  <si>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</si>
  <si>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</si>
  <si>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</si>
  <si>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</si>
  <si>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</si>
  <si>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</si>
  <si>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</si>
  <si>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</si>
  <si>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</si>
  <si>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</si>
  <si>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</si>
  <si>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</si>
  <si>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</si>
  <si>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</si>
  <si>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</si>
  <si>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</si>
  <si>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</si>
  <si>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</si>
  <si>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</si>
  <si>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</si>
  <si>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</si>
  <si>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</si>
  <si>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</si>
  <si>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</si>
  <si>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</si>
  <si>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</si>
  <si>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</si>
  <si>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</si>
  <si>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</si>
  <si>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</si>
  <si>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</si>
  <si>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</si>
  <si>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</si>
  <si>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</si>
  <si>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</si>
  <si>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</si>
  <si>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</si>
  <si>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</si>
  <si>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</si>
  <si>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</si>
  <si>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</si>
  <si>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</si>
  <si>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</si>
  <si>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</si>
  <si>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</si>
  <si>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</si>
  <si>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</si>
  <si>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</si>
  <si>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</si>
  <si>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</si>
  <si>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</si>
  <si>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</si>
  <si>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</si>
  <si>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</si>
  <si>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</si>
  <si>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</si>
  <si>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</si>
  <si>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</si>
  <si>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</si>
  <si>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</si>
  <si>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</si>
  <si>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</si>
  <si>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</si>
  <si>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</si>
  <si>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</si>
  <si>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</si>
  <si>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</si>
  <si>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</si>
  <si>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</si>
  <si>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</si>
  <si>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</si>
  <si>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</si>
  <si>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</si>
  <si>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</si>
  <si>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</si>
  <si>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</si>
  <si>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</si>
  <si>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</si>
  <si>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</si>
  <si>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</si>
  <si>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</si>
  <si>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</si>
  <si>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</si>
  <si>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</si>
  <si>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</si>
  <si>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</si>
  <si>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</si>
  <si>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</si>
  <si>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</si>
  <si>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</si>
  <si>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</si>
  <si>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</si>
  <si>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</si>
  <si>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</si>
  <si>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</si>
  <si>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</si>
  <si>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</si>
  <si>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</si>
  <si>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</si>
  <si>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</si>
  <si>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</si>
  <si>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</si>
  <si>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</si>
  <si>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</si>
  <si>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</si>
  <si>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</si>
  <si>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</si>
  <si>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</si>
  <si>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</si>
  <si>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</si>
  <si>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</si>
  <si>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</si>
  <si>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</si>
  <si>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</si>
  <si>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</si>
  <si>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</si>
  <si>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</si>
  <si>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</si>
  <si>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</si>
  <si>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</si>
  <si>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</si>
  <si>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</si>
  <si>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</si>
  <si>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</si>
  <si>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</si>
  <si>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</si>
  <si>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</si>
  <si>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</si>
  <si>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</si>
  <si>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</si>
  <si>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</si>
  <si>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</si>
  <si>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</si>
  <si>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</si>
  <si>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</si>
  <si>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</si>
  <si>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</si>
  <si>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</si>
  <si>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</si>
  <si>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</si>
  <si>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</si>
  <si>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</si>
  <si>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</si>
  <si>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</si>
  <si>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</si>
  <si>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</si>
  <si>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</si>
  <si>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</si>
  <si>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</si>
  <si>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</si>
  <si>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</si>
  <si>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</si>
  <si>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</si>
  <si>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</si>
  <si>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</si>
  <si>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</si>
  <si>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</si>
  <si>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</si>
  <si>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</si>
  <si>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</si>
  <si>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</si>
  <si>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</si>
  <si>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</si>
  <si>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</si>
  <si>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</si>
  <si>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</si>
  <si>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</si>
  <si>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</si>
  <si>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</si>
  <si>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</si>
  <si>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</si>
  <si>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</si>
  <si>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</si>
  <si>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</si>
  <si>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</si>
  <si>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</si>
  <si>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</si>
  <si>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</si>
  <si>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</si>
  <si>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</si>
  <si>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</si>
  <si>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</si>
  <si>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</si>
  <si>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</si>
  <si>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</si>
  <si>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</si>
  <si>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</si>
  <si>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</si>
  <si>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</si>
  <si>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</si>
  <si>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</si>
  <si>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</si>
  <si>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</si>
  <si>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</si>
  <si>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</si>
  <si>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</si>
  <si>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</si>
  <si>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</si>
  <si>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</si>
  <si>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</si>
  <si>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</si>
  <si>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</si>
  <si>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</si>
  <si>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</si>
  <si>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</si>
  <si>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</si>
  <si>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</si>
  <si>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</si>
  <si>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</si>
  <si>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</si>
  <si>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</si>
  <si>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</si>
  <si>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</si>
  <si>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</si>
  <si>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</si>
  <si>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</si>
  <si>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</si>
  <si>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</si>
  <si>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</si>
  <si>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</si>
  <si>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</si>
  <si>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</si>
  <si>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</si>
  <si>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</si>
  <si>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</si>
  <si>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</si>
  <si>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</si>
  <si>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</si>
  <si>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</si>
  <si>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</si>
  <si>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</si>
  <si>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</si>
  <si>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</si>
  <si>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</si>
  <si>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</si>
  <si>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</si>
  <si>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</si>
  <si>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</si>
  <si>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</si>
  <si>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</si>
  <si>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</si>
  <si>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</si>
  <si>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</si>
  <si>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</si>
  <si>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</si>
  <si>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</si>
  <si>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</si>
  <si>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</si>
  <si>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</si>
  <si>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</si>
  <si>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</si>
  <si>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</si>
  <si>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</si>
  <si>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</si>
  <si>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</si>
  <si>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</si>
  <si>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</si>
  <si>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</si>
  <si>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</si>
  <si>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</si>
  <si>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</si>
  <si>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</si>
  <si>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</si>
  <si>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</si>
  <si>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</si>
  <si>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</si>
  <si>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</si>
  <si>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</si>
  <si>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</si>
  <si>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</si>
  <si>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</si>
  <si>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</si>
  <si>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</si>
  <si>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</si>
  <si>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</si>
  <si>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</si>
  <si>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</si>
  <si>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</si>
  <si>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</si>
  <si>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</si>
  <si>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</si>
  <si>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</si>
  <si>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</si>
  <si>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</si>
  <si>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</si>
  <si>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</si>
  <si>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</si>
  <si>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</si>
  <si>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</si>
  <si>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</si>
  <si>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</si>
  <si>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</si>
  <si>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</si>
  <si>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</si>
  <si>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</si>
  <si>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</si>
  <si>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</si>
  <si>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</si>
  <si>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</si>
  <si>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</si>
  <si>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</si>
  <si>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</si>
  <si>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</si>
  <si>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</si>
  <si>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</si>
  <si>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</si>
  <si>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</si>
  <si>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</si>
  <si>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</si>
  <si>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</si>
  <si>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</si>
  <si>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</si>
  <si>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</si>
  <si>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</si>
  <si>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</si>
  <si>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</si>
  <si>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</si>
  <si>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</si>
  <si>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</si>
  <si>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</si>
  <si>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</si>
  <si>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</si>
  <si>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</si>
  <si>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</si>
  <si>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</si>
  <si>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</si>
  <si>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</si>
  <si>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</si>
  <si>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</si>
  <si>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</si>
  <si>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</si>
  <si>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</si>
  <si>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</si>
  <si>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</si>
  <si>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</si>
  <si>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</si>
  <si>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</si>
  <si>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</si>
  <si>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</si>
  <si>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</si>
  <si>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</si>
  <si>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</si>
  <si>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</si>
  <si>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</si>
  <si>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</si>
  <si>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</si>
  <si>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</si>
  <si>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</si>
  <si>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</si>
  <si>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</si>
  <si>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</si>
  <si>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</si>
  <si>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</si>
  <si>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</si>
  <si>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</si>
  <si>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</si>
  <si>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</si>
  <si>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</si>
  <si>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</si>
  <si>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</si>
  <si>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</si>
  <si>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</si>
  <si>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</si>
  <si>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</si>
  <si>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</si>
  <si>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</si>
  <si>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</si>
  <si>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</si>
  <si>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</si>
  <si>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</si>
  <si>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</si>
  <si>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</si>
  <si>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</si>
  <si>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</si>
  <si>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</si>
  <si>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</si>
  <si>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</si>
  <si>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</si>
  <si>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</si>
  <si>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</si>
  <si>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</si>
  <si>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</si>
  <si>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</si>
  <si>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</si>
  <si>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</si>
  <si>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</si>
  <si>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</si>
  <si>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</si>
  <si>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</si>
  <si>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</si>
  <si>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</si>
  <si>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</si>
  <si>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</si>
  <si>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</si>
  <si>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</si>
  <si>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</si>
  <si>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</si>
  <si>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</si>
  <si>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</si>
  <si>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</si>
  <si>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</si>
  <si>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</si>
  <si>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</si>
  <si>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</si>
  <si>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</si>
  <si>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</si>
  <si>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</si>
  <si>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</si>
  <si>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</si>
  <si>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</si>
  <si>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</si>
  <si>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</si>
  <si>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</si>
  <si>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</si>
  <si>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</si>
  <si>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</si>
  <si>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</si>
  <si>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</si>
  <si>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</si>
  <si>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</si>
  <si>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</si>
  <si>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</si>
  <si>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</si>
  <si>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</si>
  <si>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</si>
  <si>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</si>
  <si>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</si>
  <si>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</si>
  <si>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</si>
  <si>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</si>
  <si>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</si>
  <si>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</si>
  <si>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</si>
  <si>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</si>
  <si>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</si>
  <si>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</si>
  <si>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</si>
  <si>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</si>
  <si>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</si>
  <si>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</si>
  <si>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</si>
  <si>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</si>
  <si>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</si>
  <si>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</si>
  <si>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</si>
  <si>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</si>
  <si>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</si>
  <si>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</si>
  <si>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</si>
  <si>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</si>
  <si>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</si>
  <si>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</si>
  <si>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</si>
  <si>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</si>
  <si>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</si>
  <si>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</si>
  <si>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</si>
  <si>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</si>
  <si>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</si>
  <si>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</si>
  <si>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</si>
  <si>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</si>
  <si>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</si>
  <si>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</si>
  <si>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</si>
  <si>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</si>
  <si>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</si>
  <si>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</si>
  <si>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</si>
  <si>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</si>
  <si>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</si>
  <si>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</si>
  <si>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</si>
  <si>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</si>
  <si>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</si>
  <si>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</si>
  <si>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</si>
  <si>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</si>
  <si>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</si>
  <si>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</si>
  <si>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</si>
  <si>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</si>
  <si>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</si>
  <si>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</si>
  <si>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</si>
  <si>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</si>
  <si>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</si>
  <si>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</si>
  <si>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</si>
  <si>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</si>
  <si>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</si>
  <si>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</si>
  <si>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</si>
  <si>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</si>
  <si>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</si>
  <si>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</si>
  <si>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</si>
  <si>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</si>
  <si>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</si>
  <si>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</si>
  <si>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</si>
  <si>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</si>
  <si>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</si>
  <si>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</si>
  <si>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</si>
  <si>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</si>
  <si>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</si>
  <si>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</si>
  <si>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</si>
  <si>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</si>
  <si>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</si>
  <si>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</si>
  <si>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</si>
  <si>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</si>
  <si>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</si>
  <si>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</si>
  <si>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</si>
  <si>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</si>
  <si>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</si>
  <si>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</si>
  <si>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</si>
  <si>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</si>
  <si>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</si>
  <si>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</si>
  <si>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</si>
  <si>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</si>
  <si>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</si>
  <si>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</si>
  <si>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</si>
  <si>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</si>
  <si>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</si>
  <si>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</si>
  <si>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</si>
  <si>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</si>
  <si>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</si>
  <si>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</si>
  <si>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</si>
  <si>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</si>
  <si>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</si>
  <si>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</si>
  <si>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</si>
  <si>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</si>
  <si>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</si>
  <si>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</si>
  <si>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</si>
  <si>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</si>
  <si>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</si>
  <si>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</si>
  <si>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</si>
  <si>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</si>
  <si>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</si>
  <si>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</si>
  <si>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</si>
  <si>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</si>
  <si>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</si>
  <si>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</si>
  <si>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</si>
  <si>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</si>
  <si>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</si>
  <si>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</si>
  <si>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</si>
  <si>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</si>
  <si>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</si>
  <si>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</si>
  <si>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</si>
  <si>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</si>
  <si>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</si>
  <si>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</si>
  <si>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</si>
  <si>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</si>
  <si>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</si>
  <si>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</si>
  <si>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</si>
  <si>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</si>
  <si>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</si>
  <si>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</si>
  <si>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</si>
  <si>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</si>
  <si>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</si>
  <si>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</si>
  <si>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</si>
  <si>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</si>
  <si>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</si>
  <si>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</si>
  <si>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</si>
  <si>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</si>
  <si>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</si>
  <si>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</si>
  <si>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</si>
  <si>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</si>
  <si>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</si>
  <si>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</si>
  <si>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</si>
  <si>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</si>
  <si>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</si>
  <si>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</si>
  <si>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</si>
  <si>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</si>
  <si>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</si>
  <si>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</si>
  <si>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</si>
  <si>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</si>
  <si>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</si>
  <si>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</si>
  <si>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</si>
  <si>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</si>
  <si>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</si>
  <si>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</si>
  <si>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</si>
  <si>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</si>
  <si>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</si>
  <si>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</si>
  <si>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</si>
  <si>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</si>
  <si>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</si>
  <si>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</si>
  <si>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</si>
  <si>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</si>
  <si>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</si>
  <si>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</si>
  <si>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</si>
  <si>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</si>
  <si>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</si>
  <si>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</si>
  <si>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</si>
  <si>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</si>
  <si>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</si>
  <si>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</si>
  <si>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</si>
  <si>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</si>
  <si>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</si>
  <si>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</si>
  <si>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</si>
  <si>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</si>
  <si>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</si>
  <si>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</si>
  <si>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</si>
  <si>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</si>
  <si>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</si>
  <si>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</si>
  <si>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</si>
  <si>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</si>
  <si>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</si>
  <si>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</si>
  <si>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</si>
  <si>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</si>
  <si>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</si>
  <si>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</si>
  <si>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</si>
  <si>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</si>
  <si>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</si>
  <si>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</si>
  <si>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</si>
  <si>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</si>
  <si>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</si>
  <si>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</si>
  <si>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</si>
  <si>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</si>
  <si>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</si>
  <si>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</si>
  <si>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</si>
  <si>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</si>
  <si>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</si>
  <si>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</si>
  <si>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</si>
  <si>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</si>
  <si>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</si>
  <si>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</si>
  <si>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</si>
  <si>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</si>
  <si>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</si>
  <si>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</si>
  <si>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</si>
  <si>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</si>
  <si>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</si>
  <si>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</si>
  <si>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</si>
  <si>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</si>
  <si>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</si>
  <si>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</si>
  <si>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</si>
  <si>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</si>
  <si>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</si>
  <si>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</si>
  <si>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</si>
  <si>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</si>
  <si>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</si>
  <si>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</si>
  <si>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</si>
  <si>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</si>
  <si>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</si>
  <si>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</si>
  <si>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</si>
  <si>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</si>
  <si>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</si>
  <si>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</si>
  <si>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</si>
  <si>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</si>
  <si>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</si>
  <si>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</si>
  <si>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</si>
  <si>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</si>
  <si>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</si>
  <si>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</si>
  <si>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</si>
  <si>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</si>
  <si>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</si>
  <si>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</si>
  <si>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</si>
  <si>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</si>
  <si>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</si>
  <si>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</si>
  <si>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</si>
  <si>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</si>
  <si>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</si>
  <si>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</si>
  <si>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</si>
  <si>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</si>
  <si>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</si>
  <si>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</si>
  <si>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</si>
  <si>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</si>
  <si>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</si>
  <si>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</si>
  <si>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</si>
  <si>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</si>
  <si>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</si>
  <si>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</si>
  <si>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</si>
  <si>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</si>
  <si>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</si>
  <si>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</si>
  <si>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</si>
  <si>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</si>
  <si>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</si>
  <si>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</si>
  <si>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</si>
  <si>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</si>
  <si>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</si>
  <si>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</si>
  <si>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</si>
  <si>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</si>
  <si>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</si>
  <si>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</si>
  <si>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</si>
  <si>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</si>
  <si>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</si>
  <si>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</si>
  <si>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</si>
  <si>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</si>
  <si>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</si>
  <si>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</si>
  <si>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</si>
  <si>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</si>
  <si>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</si>
  <si>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</si>
  <si>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</si>
  <si>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</si>
  <si>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</si>
  <si>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</si>
  <si>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</si>
  <si>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</si>
  <si>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</si>
  <si>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</si>
  <si>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</si>
  <si>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</si>
  <si>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</si>
  <si>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</si>
  <si>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</si>
  <si>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</si>
  <si>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</si>
  <si>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</si>
  <si>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</si>
  <si>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</si>
  <si>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</si>
  <si>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</si>
  <si>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</si>
  <si>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</si>
  <si>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</si>
  <si>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</si>
  <si>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</si>
  <si>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</si>
  <si>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</si>
  <si>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</si>
  <si>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</si>
  <si>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</si>
  <si>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</si>
  <si>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</si>
  <si>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</si>
  <si>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</si>
  <si>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</si>
  <si>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</si>
  <si>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</si>
  <si>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</si>
  <si>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</si>
  <si>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</si>
  <si>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</si>
  <si>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</si>
  <si>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</si>
  <si>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</si>
  <si>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</si>
  <si>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</si>
  <si>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</si>
  <si>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</si>
  <si>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</si>
  <si>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</si>
  <si>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</si>
  <si>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</si>
  <si>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</si>
  <si>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</si>
  <si>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</si>
  <si>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</si>
  <si>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</si>
  <si>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</si>
  <si>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</si>
  <si>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</si>
  <si>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</si>
  <si>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</si>
  <si>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</si>
  <si>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</si>
  <si>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</si>
  <si>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</si>
  <si>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</si>
  <si>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</si>
  <si>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</si>
  <si>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</si>
  <si>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</si>
  <si>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</si>
  <si>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</si>
  <si>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</si>
  <si>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</si>
  <si>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</si>
  <si>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</si>
  <si>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</si>
  <si>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</si>
  <si>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</si>
  <si>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</si>
  <si>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</si>
  <si>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</si>
  <si>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</si>
  <si>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</si>
  <si>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</si>
  <si>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</si>
  <si>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</si>
  <si>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</si>
  <si>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</si>
  <si>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</si>
  <si>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</si>
  <si>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</si>
  <si>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</si>
  <si>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</si>
  <si>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</si>
  <si>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</si>
  <si>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</si>
  <si>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</si>
  <si>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</si>
  <si>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</si>
  <si>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</si>
  <si>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</si>
  <si>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</si>
  <si>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</si>
  <si>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</si>
  <si>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</si>
  <si>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</si>
  <si>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</si>
  <si>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</si>
  <si>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</si>
  <si>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</si>
  <si>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</si>
  <si>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</si>
  <si>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</si>
  <si>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</si>
  <si>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</si>
  <si>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</si>
  <si>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</si>
  <si>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</si>
  <si>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</si>
  <si>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</si>
  <si>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</si>
  <si>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</si>
  <si>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</si>
  <si>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</si>
  <si>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</si>
  <si>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</si>
  <si>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</si>
  <si>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</si>
  <si>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</si>
  <si>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</si>
  <si>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</si>
  <si>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</si>
  <si>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</si>
  <si>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</si>
  <si>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</si>
  <si>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</si>
  <si>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</si>
  <si>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</si>
  <si>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</si>
  <si>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</si>
  <si>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</si>
  <si>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</si>
  <si>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</si>
  <si>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</si>
  <si>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</si>
  <si>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</si>
  <si>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</si>
  <si>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</si>
  <si>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</si>
  <si>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</si>
  <si>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</si>
  <si>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</si>
  <si>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</si>
  <si>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</si>
  <si>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</si>
  <si>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</si>
  <si>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</si>
  <si>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</si>
  <si>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</si>
  <si>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</si>
  <si>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</si>
  <si>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</si>
  <si>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</si>
  <si>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</si>
  <si>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</si>
  <si>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</si>
  <si>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</si>
  <si>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</si>
  <si>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</si>
  <si>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</si>
  <si>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</si>
  <si>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</si>
  <si>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</si>
  <si>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</si>
  <si>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</si>
  <si>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</si>
  <si>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</si>
  <si>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</si>
  <si>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</si>
  <si>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</si>
  <si>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</si>
  <si>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</si>
  <si>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</si>
  <si>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</si>
  <si>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</si>
  <si>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</si>
  <si>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</si>
  <si>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</si>
  <si>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</si>
  <si>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</si>
  <si>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</si>
  <si>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</si>
  <si>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</si>
  <si>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</si>
  <si>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</si>
  <si>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</si>
  <si>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</si>
  <si>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</si>
  <si>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</si>
  <si>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</si>
  <si>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</si>
  <si>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</si>
  <si>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</si>
  <si>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</si>
  <si>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</si>
  <si>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</si>
  <si>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</si>
  <si>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</si>
  <si>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</si>
  <si>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</si>
  <si>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</si>
  <si>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</si>
  <si>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</si>
  <si>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</si>
  <si>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</si>
  <si>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</si>
  <si>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</si>
  <si>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</si>
  <si>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</si>
  <si>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</si>
  <si>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</si>
  <si>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</si>
  <si>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</si>
  <si>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</si>
  <si>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</si>
  <si>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</si>
  <si>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</si>
  <si>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</si>
  <si>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</si>
  <si>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</si>
  <si>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</si>
  <si>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</si>
  <si>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</si>
  <si>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</si>
  <si>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</si>
  <si>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</si>
  <si>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</si>
  <si>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</si>
  <si>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</si>
  <si>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</si>
  <si>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</si>
  <si>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</si>
  <si>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</si>
  <si>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</si>
  <si>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</si>
  <si>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</si>
  <si>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</si>
  <si>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</si>
  <si>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</si>
  <si>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</si>
  <si>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</si>
  <si>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</si>
  <si>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</si>
  <si>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</si>
  <si>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</si>
  <si>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</si>
  <si>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</si>
  <si>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</si>
  <si>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</si>
  <si>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</si>
  <si>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</si>
  <si>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</si>
  <si>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</si>
  <si>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</si>
  <si>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</si>
  <si>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</si>
  <si>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</si>
  <si>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</si>
  <si>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</si>
  <si>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</si>
  <si>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</si>
  <si>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</si>
  <si>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</si>
  <si>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</si>
  <si>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</si>
  <si>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</si>
  <si>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</si>
  <si>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</si>
  <si>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</si>
  <si>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</si>
  <si>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</si>
  <si>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</si>
  <si>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</si>
  <si>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</si>
  <si>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</si>
  <si>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</si>
  <si>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</si>
  <si>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</si>
  <si>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</si>
  <si>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</si>
  <si>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</si>
  <si>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</si>
  <si>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</si>
  <si>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</si>
  <si>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</si>
  <si>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</si>
  <si>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</si>
  <si>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</si>
  <si>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</si>
  <si>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</si>
  <si>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</si>
  <si>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</si>
  <si>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</si>
  <si>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</si>
  <si>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</si>
  <si>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</si>
  <si>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</si>
  <si>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</si>
  <si>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</si>
  <si>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</si>
  <si>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</si>
  <si>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</si>
  <si>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</si>
  <si>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</si>
  <si>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</si>
  <si>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</si>
  <si>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</si>
  <si>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</si>
  <si>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</si>
  <si>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</si>
  <si>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</si>
  <si>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</si>
  <si>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</si>
  <si>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</si>
  <si>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</si>
  <si>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</si>
  <si>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</si>
  <si>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</si>
  <si>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</si>
  <si>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</si>
  <si>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</si>
  <si>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</si>
  <si>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</si>
  <si>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</si>
  <si>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</si>
  <si>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</si>
  <si>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</si>
  <si>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</si>
  <si>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</si>
  <si>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</si>
  <si>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</si>
  <si>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</si>
  <si>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</si>
  <si>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</si>
  <si>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</si>
  <si>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</si>
  <si>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</si>
  <si>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</si>
  <si>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</si>
  <si>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</si>
  <si>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</si>
  <si>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</si>
  <si>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</si>
  <si>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</si>
  <si>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</si>
  <si>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</si>
  <si>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</si>
  <si>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</si>
  <si>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</si>
  <si>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</si>
  <si>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</si>
  <si>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</si>
  <si>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</si>
  <si>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</si>
  <si>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</si>
  <si>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</si>
  <si>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</si>
  <si>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</si>
  <si>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</si>
  <si>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</si>
  <si>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</si>
  <si>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</si>
  <si>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</si>
  <si>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</si>
  <si>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</si>
  <si>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</si>
  <si>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</si>
  <si>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</si>
  <si>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</si>
  <si>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</si>
  <si>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</si>
  <si>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</si>
  <si>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</si>
  <si>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</si>
  <si>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</si>
  <si>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</si>
  <si>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</si>
  <si>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</si>
  <si>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</si>
  <si>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</si>
  <si>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</si>
  <si>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</si>
  <si>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</si>
  <si>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</si>
  <si>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</si>
  <si>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</si>
  <si>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</si>
  <si>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</si>
  <si>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</si>
  <si>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</si>
  <si>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</si>
  <si>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</si>
  <si>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</si>
  <si>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</si>
  <si>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</si>
  <si>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</si>
  <si>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</si>
  <si>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</si>
  <si>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</si>
  <si>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</si>
  <si>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</si>
  <si>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</si>
  <si>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</si>
  <si>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</si>
  <si>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</si>
  <si>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</si>
  <si>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</si>
  <si>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</si>
  <si>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</si>
  <si>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</si>
  <si>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</si>
  <si>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</si>
  <si>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</si>
  <si>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</si>
  <si>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</si>
  <si>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</si>
  <si>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</si>
  <si>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</si>
  <si>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</si>
  <si>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</si>
  <si>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</si>
  <si>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</si>
  <si>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</si>
  <si>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</si>
  <si>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</si>
  <si>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</si>
  <si>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</si>
  <si>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</si>
  <si>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</si>
  <si>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</si>
  <si>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</si>
  <si>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</si>
  <si>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</si>
  <si>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</si>
  <si>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</si>
  <si>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</si>
  <si>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</si>
  <si>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</si>
  <si>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</si>
  <si>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</si>
  <si>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</si>
  <si>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</si>
  <si>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</si>
  <si>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</si>
  <si>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</si>
  <si>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</si>
  <si>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</si>
  <si>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</si>
  <si>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</si>
  <si>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</si>
  <si>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</si>
  <si>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</si>
  <si>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</si>
  <si>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</si>
  <si>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</si>
  <si>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</si>
  <si>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</si>
  <si>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</si>
  <si>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</si>
  <si>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</si>
  <si>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</si>
  <si>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</si>
  <si>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</si>
  <si>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</si>
  <si>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</si>
  <si>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</si>
  <si>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</si>
  <si>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</si>
  <si>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</si>
  <si>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</si>
  <si>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</si>
  <si>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</si>
  <si>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</si>
  <si>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</si>
  <si>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</si>
  <si>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</si>
  <si>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</si>
  <si>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</si>
  <si>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</si>
  <si>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</si>
  <si>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</si>
  <si>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</si>
  <si>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</si>
  <si>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</si>
  <si>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</si>
  <si>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</si>
  <si>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</si>
  <si>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</si>
  <si>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</si>
  <si>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</si>
  <si>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</si>
  <si>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</si>
  <si>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</si>
  <si>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</si>
  <si>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</si>
  <si>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</si>
  <si>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</si>
  <si>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</si>
  <si>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</si>
  <si>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</si>
  <si>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</si>
  <si>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</si>
  <si>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</si>
  <si>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</si>
  <si>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</si>
  <si>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</si>
  <si>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</si>
  <si>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</si>
  <si>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</si>
  <si>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</si>
  <si>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</si>
  <si>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</si>
  <si>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</si>
  <si>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</si>
  <si>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</si>
  <si>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</si>
  <si>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</si>
  <si>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</si>
  <si>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</si>
  <si>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</si>
  <si>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</si>
  <si>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</si>
  <si>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</si>
  <si>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</si>
  <si>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</si>
  <si>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</si>
  <si>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</si>
  <si>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</si>
  <si>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</si>
  <si>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</si>
  <si>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</si>
  <si>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</si>
  <si>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</si>
  <si>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</si>
  <si>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</si>
  <si>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</si>
  <si>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</si>
  <si>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</si>
  <si>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</si>
  <si>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</si>
  <si>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</si>
  <si>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</si>
  <si>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</si>
  <si>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</si>
  <si>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</si>
  <si>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</si>
  <si>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</si>
  <si>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</si>
  <si>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</si>
  <si>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</si>
  <si>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</si>
  <si>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</si>
  <si>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</si>
  <si>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</si>
  <si>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</si>
  <si>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</si>
  <si>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</si>
  <si>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</si>
  <si>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</si>
  <si>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</si>
  <si>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</si>
  <si>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</si>
  <si>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</si>
  <si>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</si>
  <si>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</si>
  <si>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</si>
  <si>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</si>
  <si>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</si>
  <si>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</si>
  <si>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</si>
  <si>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</si>
  <si>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</si>
  <si>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</si>
  <si>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</si>
  <si>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</si>
  <si>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</si>
  <si>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</si>
  <si>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</si>
  <si>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</si>
  <si>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</si>
  <si>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</si>
  <si>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</si>
  <si>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</si>
  <si>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</si>
  <si>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</si>
  <si>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</si>
  <si>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</si>
  <si>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</si>
  <si>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</si>
  <si>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</si>
  <si>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</si>
  <si>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</si>
  <si>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</si>
  <si>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</si>
  <si>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</si>
  <si>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</si>
  <si>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</si>
  <si>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</si>
  <si>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</si>
  <si>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</si>
  <si>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</si>
  <si>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</si>
  <si>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</si>
  <si>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</si>
  <si>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</si>
  <si>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</si>
  <si>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</si>
  <si>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</si>
  <si>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</si>
  <si>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</si>
  <si>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</si>
  <si>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</si>
  <si>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</si>
  <si>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</si>
  <si>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</si>
  <si>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</si>
  <si>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</si>
  <si>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</si>
  <si>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</si>
  <si>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</si>
  <si>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</si>
  <si>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</si>
  <si>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</si>
  <si>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</si>
  <si>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</si>
  <si>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</si>
  <si>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</si>
  <si>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</si>
  <si>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</si>
  <si>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</si>
  <si>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</si>
  <si>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</si>
  <si>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</si>
  <si>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</si>
  <si>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</si>
  <si>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</si>
  <si>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</si>
  <si>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</si>
  <si>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</si>
  <si>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</si>
  <si>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</si>
  <si>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</si>
  <si>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</si>
  <si>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</si>
  <si>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</si>
  <si>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</si>
  <si>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</si>
  <si>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</si>
  <si>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</si>
  <si>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</si>
  <si>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</si>
  <si>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</si>
  <si>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</si>
  <si>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</si>
  <si>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</si>
  <si>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</si>
  <si>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</si>
  <si>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</si>
  <si>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</si>
  <si>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</si>
  <si>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</si>
  <si>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</si>
  <si>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</si>
  <si>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</si>
  <si>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</si>
  <si>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</si>
  <si>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</si>
  <si>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</si>
  <si>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</si>
  <si>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</si>
  <si>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</si>
  <si>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</si>
  <si>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</si>
  <si>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</si>
  <si>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</si>
  <si>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</si>
  <si>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</si>
  <si>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</si>
  <si>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</si>
  <si>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</si>
  <si>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</si>
  <si>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</si>
  <si>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</si>
  <si>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</si>
  <si>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</si>
  <si>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</si>
  <si>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</si>
  <si>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</si>
  <si>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</si>
  <si>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</si>
  <si>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</si>
  <si>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</si>
  <si>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</si>
  <si>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</si>
  <si>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</si>
  <si>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</si>
  <si>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</si>
  <si>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</si>
  <si>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</si>
  <si>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</si>
  <si>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</si>
  <si>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</si>
  <si>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</si>
  <si>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</si>
  <si>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</si>
  <si>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</si>
  <si>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</si>
  <si>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</si>
  <si>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</si>
  <si>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</si>
  <si>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</si>
  <si>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</si>
  <si>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</si>
  <si>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</si>
  <si>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</si>
  <si>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</si>
  <si>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</si>
  <si>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</si>
  <si>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</si>
  <si>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</si>
  <si>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</si>
  <si>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</si>
  <si>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</si>
  <si>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</si>
  <si>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</si>
  <si>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</si>
  <si>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</si>
  <si>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</si>
  <si>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</si>
  <si>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</si>
  <si>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</si>
  <si>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</si>
  <si>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</si>
  <si>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</si>
  <si>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</si>
  <si>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</si>
  <si>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</si>
  <si>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</si>
  <si>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</si>
  <si>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</si>
  <si>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</si>
  <si>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</si>
  <si>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</si>
  <si>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</si>
  <si>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</si>
  <si>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</si>
  <si>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</si>
  <si>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</si>
  <si>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</si>
  <si>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</si>
  <si>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</si>
  <si>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</si>
  <si>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</si>
  <si>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</si>
  <si>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</si>
  <si>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</si>
  <si>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</si>
  <si>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</si>
  <si>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</si>
  <si>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</si>
  <si>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</si>
  <si>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</si>
  <si>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</si>
  <si>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</si>
  <si>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</si>
  <si>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</si>
  <si>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</si>
  <si>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</si>
  <si>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</si>
  <si>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</si>
  <si>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</si>
  <si>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</si>
  <si>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</si>
  <si>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</si>
  <si>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</si>
  <si>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</si>
  <si>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</si>
  <si>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</si>
  <si>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</si>
  <si>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</si>
  <si>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</si>
  <si>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</si>
  <si>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</si>
  <si>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</si>
  <si>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</si>
  <si>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</si>
  <si>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</si>
  <si>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</si>
  <si>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</si>
  <si>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</si>
  <si>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</si>
  <si>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</si>
  <si>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</si>
  <si>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</si>
  <si>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</si>
  <si>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</si>
  <si>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</si>
  <si>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</si>
  <si>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</si>
  <si>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</si>
  <si>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</si>
  <si>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</si>
  <si>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</si>
  <si>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</si>
  <si>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</si>
  <si>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</si>
  <si>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</si>
  <si>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</si>
  <si>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</si>
  <si>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</si>
  <si>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</si>
  <si>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</si>
  <si>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</si>
  <si>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</si>
  <si>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</si>
  <si>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</si>
  <si>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</si>
  <si>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</si>
  <si>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</si>
  <si>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</si>
  <si>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</si>
  <si>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</si>
  <si>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</si>
  <si>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</si>
  <si>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</si>
  <si>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</si>
  <si>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</si>
  <si>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</si>
  <si>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</si>
  <si>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</si>
  <si>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</si>
  <si>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</si>
  <si>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</si>
  <si>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</si>
  <si>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</si>
  <si>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</si>
  <si>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</si>
  <si>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</si>
  <si>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</si>
  <si>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</si>
  <si>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</si>
  <si>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</si>
  <si>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</si>
  <si>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</si>
  <si>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</si>
  <si>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</si>
  <si>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</si>
  <si>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</si>
  <si>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</si>
  <si>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</si>
  <si>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</si>
  <si>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</si>
  <si>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</si>
  <si>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</si>
  <si>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</si>
  <si>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</si>
  <si>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</si>
  <si>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</si>
  <si>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</si>
  <si>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</si>
  <si>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</si>
  <si>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</si>
  <si>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</si>
  <si>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</si>
  <si>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</si>
  <si>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</si>
  <si>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</si>
  <si>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</si>
  <si>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</si>
  <si>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</si>
  <si>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</si>
  <si>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</si>
  <si>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</si>
  <si>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</si>
  <si>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</si>
  <si>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</si>
  <si>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</si>
  <si>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</si>
  <si>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</si>
  <si>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</si>
  <si>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</si>
  <si>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</si>
  <si>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</si>
  <si>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</si>
  <si>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</si>
  <si>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</si>
  <si>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</si>
  <si>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</si>
  <si>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</si>
  <si>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</si>
  <si>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</si>
  <si>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</si>
  <si>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</si>
  <si>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</si>
  <si>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</si>
  <si>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</si>
  <si>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</si>
  <si>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</si>
  <si>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</si>
  <si>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</si>
  <si>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</si>
  <si>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</si>
  <si>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</si>
  <si>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</si>
  <si>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</si>
  <si>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</si>
  <si>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</si>
  <si>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</si>
  <si>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</si>
  <si>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</si>
  <si>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</si>
  <si>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</si>
  <si>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</si>
  <si>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</si>
  <si>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</si>
  <si>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</si>
  <si>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</si>
  <si>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</si>
  <si>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</si>
  <si>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</si>
  <si>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</si>
  <si>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</si>
  <si>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</si>
  <si>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</si>
  <si>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</si>
  <si>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</si>
  <si>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</si>
  <si>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</si>
  <si>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</si>
  <si>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</si>
  <si>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</si>
  <si>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</si>
  <si>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</si>
  <si>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</si>
  <si>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</si>
  <si>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</si>
  <si>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</si>
  <si>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</si>
  <si>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</si>
  <si>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</si>
  <si>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</si>
  <si>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</si>
  <si>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</si>
  <si>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</si>
  <si>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</si>
  <si>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</si>
  <si>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</si>
  <si>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</si>
  <si>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</si>
  <si>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</si>
  <si>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</si>
  <si>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</si>
  <si>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</si>
  <si>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</si>
  <si>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</si>
  <si>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</si>
  <si>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</si>
  <si>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</si>
  <si>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</si>
  <si>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</si>
  <si>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</si>
  <si>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</si>
  <si>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</si>
  <si>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</si>
  <si>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</si>
  <si>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</si>
  <si>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</si>
  <si>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</si>
  <si>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</si>
  <si>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</si>
  <si>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</si>
  <si>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</si>
  <si>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</si>
  <si>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</si>
  <si>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</si>
  <si>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</si>
  <si>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</si>
  <si>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</si>
  <si>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</si>
  <si>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</si>
  <si>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</si>
  <si>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</si>
  <si>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</si>
  <si>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</si>
  <si>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</si>
  <si>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</si>
  <si>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</si>
  <si>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</si>
  <si>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</si>
  <si>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</si>
  <si>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</si>
  <si>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</si>
  <si>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</si>
  <si>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</si>
  <si>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</si>
  <si>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</si>
  <si>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</si>
  <si>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</si>
  <si>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</si>
  <si>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</si>
  <si>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</si>
  <si>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</si>
  <si>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</si>
  <si>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</si>
  <si>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</si>
  <si>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</si>
  <si>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</si>
  <si>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</si>
  <si>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</si>
  <si>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</si>
  <si>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</si>
  <si>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</si>
  <si>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</si>
  <si>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</si>
  <si>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</si>
  <si>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</si>
  <si>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</si>
  <si>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</si>
  <si>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</si>
  <si>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</si>
  <si>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</si>
  <si>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</si>
  <si>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</si>
  <si>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</si>
  <si>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</si>
  <si>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</si>
  <si>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</si>
  <si>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</si>
  <si>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</si>
  <si>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</si>
  <si>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</si>
  <si>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</si>
  <si>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</si>
  <si>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</si>
  <si>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</si>
  <si>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</si>
  <si>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</si>
  <si>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</si>
  <si>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</si>
  <si>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</si>
  <si>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</si>
  <si>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</si>
  <si>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</si>
  <si>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</si>
  <si>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</si>
  <si>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</si>
  <si>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</si>
  <si>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</si>
  <si>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</si>
  <si>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</si>
  <si>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</si>
  <si>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</si>
  <si>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</si>
  <si>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</si>
  <si>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</si>
  <si>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</si>
  <si>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</si>
  <si>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</si>
  <si>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</si>
  <si>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</si>
  <si>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</si>
  <si>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</si>
  <si>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</si>
  <si>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</si>
  <si>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</si>
  <si>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</si>
  <si>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</si>
  <si>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</si>
  <si>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</si>
  <si>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</si>
  <si>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</si>
  <si>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</si>
  <si>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</si>
  <si>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</si>
  <si>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</si>
  <si>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</si>
  <si>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</si>
  <si>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</si>
  <si>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</si>
  <si>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</si>
  <si>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</si>
  <si>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</si>
  <si>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</si>
  <si>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</si>
  <si>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</si>
  <si>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</si>
  <si>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</si>
  <si>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</si>
  <si>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</si>
  <si>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</si>
  <si>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</si>
  <si>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</si>
  <si>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</si>
  <si>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</si>
  <si>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</si>
  <si>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</si>
  <si>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</si>
  <si>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</si>
  <si>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</si>
  <si>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</si>
  <si>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</si>
  <si>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</si>
  <si>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</si>
  <si>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</si>
  <si>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</si>
  <si>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</si>
  <si>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</si>
  <si>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</si>
  <si>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</si>
  <si>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</si>
  <si>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</si>
  <si>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</si>
  <si>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</si>
  <si>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</si>
  <si>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</si>
  <si>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</si>
  <si>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</si>
  <si>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</si>
  <si>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</si>
  <si>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</si>
  <si>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</si>
  <si>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</si>
  <si>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</si>
  <si>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</si>
  <si>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</si>
  <si>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</si>
  <si>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</si>
  <si>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</si>
  <si>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</si>
  <si>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</si>
  <si>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</si>
  <si>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</si>
  <si>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</si>
  <si>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</si>
  <si>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</si>
  <si>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</si>
  <si>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</si>
  <si>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</si>
  <si>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</si>
  <si>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</si>
  <si>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</si>
  <si>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</si>
  <si>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</si>
  <si>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</si>
  <si>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</si>
  <si>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</si>
  <si>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</si>
  <si>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</si>
  <si>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</si>
  <si>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</si>
  <si>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</si>
  <si>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</si>
  <si>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</si>
  <si>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</si>
  <si>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</si>
  <si>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</si>
  <si>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</si>
  <si>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</si>
  <si>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</si>
  <si>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</si>
  <si>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</si>
  <si>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</si>
  <si>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</si>
  <si>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</si>
  <si>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</si>
  <si>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</si>
  <si>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</si>
  <si>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</si>
  <si>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</si>
  <si>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</si>
  <si>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</si>
  <si>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</si>
  <si>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</si>
  <si>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</si>
  <si>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</si>
  <si>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</si>
  <si>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</si>
  <si>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</si>
  <si>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</si>
  <si>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</si>
  <si>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</si>
  <si>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</si>
  <si>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</si>
  <si>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</si>
  <si>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</si>
  <si>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</si>
  <si>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</si>
  <si>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</si>
  <si>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</si>
  <si>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</si>
  <si>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</si>
  <si>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</si>
  <si>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</si>
  <si>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</si>
  <si>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</si>
  <si>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</si>
  <si>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</si>
  <si>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</si>
  <si>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</si>
  <si>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</si>
  <si>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</si>
  <si>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</si>
  <si>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</si>
  <si>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</si>
  <si>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</si>
  <si>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</si>
  <si>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</si>
  <si>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</si>
  <si>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</si>
  <si>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</si>
  <si>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</si>
  <si>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</si>
  <si>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</si>
  <si>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</si>
  <si>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</si>
  <si>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</si>
  <si>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</si>
  <si>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</si>
  <si>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</si>
  <si>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</si>
  <si>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</si>
  <si>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</si>
  <si>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</si>
  <si>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</si>
  <si>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</si>
  <si>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</si>
  <si>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</si>
  <si>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</si>
  <si>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</si>
  <si>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</si>
  <si>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</si>
  <si>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</si>
  <si>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</si>
  <si>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</si>
  <si>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</si>
  <si>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</si>
  <si>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</si>
  <si>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</si>
  <si>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</si>
  <si>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</si>
  <si>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</si>
  <si>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</si>
  <si>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</si>
  <si>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</si>
  <si>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</si>
  <si>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</si>
  <si>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</si>
  <si>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</si>
  <si>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</si>
  <si>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</si>
  <si>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</si>
  <si>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</si>
  <si>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</si>
  <si>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</si>
  <si>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</si>
  <si>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</si>
  <si>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</si>
  <si>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</si>
  <si>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</si>
  <si>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</si>
  <si>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</si>
  <si>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</si>
  <si>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</si>
  <si>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</si>
  <si>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</si>
  <si>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</si>
  <si>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</si>
  <si>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</si>
  <si>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</si>
  <si>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</si>
  <si>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</si>
  <si>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</si>
  <si>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</si>
  <si>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</si>
  <si>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</si>
  <si>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</si>
  <si>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</si>
  <si>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</si>
  <si>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</si>
  <si>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</si>
  <si>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</si>
  <si>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</si>
  <si>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</si>
  <si>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</si>
  <si>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</si>
  <si>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</si>
  <si>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</si>
  <si>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</si>
  <si>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</si>
  <si>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</si>
  <si>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</si>
  <si>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</si>
  <si>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</si>
  <si>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</si>
  <si>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</si>
  <si>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</si>
  <si>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</si>
  <si>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</si>
  <si>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</si>
  <si>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</si>
  <si>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</si>
  <si>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</si>
  <si>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</si>
  <si>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</si>
  <si>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</si>
  <si>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</si>
  <si>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</si>
  <si>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</si>
  <si>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</si>
  <si>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</si>
  <si>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</si>
  <si>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</si>
  <si>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</si>
  <si>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</si>
  <si>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</si>
  <si>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</si>
  <si>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</si>
  <si>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</si>
  <si>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</si>
  <si>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</si>
  <si>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</si>
  <si>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</si>
  <si>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</si>
  <si>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</si>
  <si>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</si>
  <si>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</si>
  <si>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</si>
  <si>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</si>
  <si>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</si>
  <si>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</si>
  <si>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</si>
  <si>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</si>
  <si>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</si>
  <si>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</si>
  <si>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</si>
  <si>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</si>
  <si>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</si>
  <si>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</si>
  <si>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</si>
  <si>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</si>
  <si>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</si>
  <si>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</si>
  <si>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</si>
  <si>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</si>
  <si>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</si>
  <si>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</si>
  <si>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</si>
  <si>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</si>
  <si>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</si>
  <si>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</si>
  <si>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</si>
  <si>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</si>
  <si>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</si>
  <si>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</si>
  <si>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</si>
  <si>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</si>
  <si>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</si>
  <si>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</si>
  <si>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</si>
  <si>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</si>
  <si>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</si>
  <si>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</si>
  <si>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</si>
  <si>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</si>
  <si>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</si>
  <si>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</si>
  <si>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</si>
  <si>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</si>
  <si>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</si>
  <si>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</si>
  <si>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</si>
  <si>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</si>
  <si>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</si>
  <si>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</si>
  <si>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</si>
  <si>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</si>
  <si>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</si>
  <si>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</si>
  <si>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</si>
  <si>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</si>
  <si>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</si>
  <si>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</si>
  <si>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</si>
  <si>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</si>
  <si>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</si>
  <si>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</si>
  <si>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</si>
  <si>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</si>
  <si>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</si>
  <si>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</si>
  <si>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</si>
  <si>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</si>
  <si>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</si>
  <si>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</si>
  <si>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</si>
  <si>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</si>
  <si>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</si>
  <si>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</si>
  <si>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</si>
  <si>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</si>
  <si>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</si>
  <si>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</si>
  <si>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</si>
  <si>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</si>
  <si>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</si>
  <si>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</si>
  <si>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</si>
  <si>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</si>
  <si>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</si>
  <si>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</si>
  <si>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</si>
  <si>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</si>
  <si>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</si>
  <si>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</si>
  <si>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</si>
  <si>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</si>
  <si>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</si>
  <si>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</si>
  <si>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</si>
  <si>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</si>
  <si>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</si>
  <si>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</si>
  <si>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</si>
  <si>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</si>
  <si>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</si>
  <si>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</si>
  <si>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</si>
  <si>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</si>
  <si>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</si>
  <si>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</si>
  <si>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</si>
  <si>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</si>
  <si>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</si>
  <si>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</si>
  <si>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</si>
  <si>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</si>
  <si>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</si>
  <si>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</si>
  <si>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</si>
  <si>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</si>
  <si>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</si>
  <si>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</si>
  <si>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</si>
  <si>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</si>
  <si>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</si>
  <si>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</si>
  <si>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</si>
  <si>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</si>
  <si>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</si>
  <si>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</si>
  <si>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</si>
  <si>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</si>
  <si>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</si>
  <si>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</si>
  <si>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</si>
  <si>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</si>
  <si>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</si>
  <si>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</si>
  <si>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</si>
  <si>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</si>
  <si>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</si>
  <si>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</si>
  <si>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</si>
  <si>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</si>
  <si>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</si>
  <si>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</si>
  <si>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</si>
  <si>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</si>
  <si>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</si>
  <si>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</si>
  <si>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</si>
  <si>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</si>
  <si>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</si>
  <si>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</si>
  <si>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</si>
  <si>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</si>
  <si>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</si>
  <si>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</si>
  <si>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</si>
  <si>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</si>
  <si>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</si>
  <si>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</si>
  <si>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</si>
  <si>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</si>
  <si>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</si>
  <si>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</si>
  <si>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</si>
  <si>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</si>
  <si>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</si>
  <si>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</si>
  <si>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</si>
  <si>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</si>
  <si>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</si>
  <si>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</si>
  <si>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</si>
  <si>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</si>
  <si>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</si>
  <si>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</si>
  <si>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</si>
  <si>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</si>
  <si>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</si>
  <si>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</si>
  <si>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</si>
  <si>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</si>
  <si>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</si>
  <si>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</si>
  <si>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</si>
  <si>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</si>
  <si>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</si>
  <si>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</si>
  <si>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</si>
  <si>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</si>
  <si>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</si>
  <si>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</si>
  <si>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</si>
  <si>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</si>
  <si>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</si>
  <si>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</si>
  <si>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</si>
  <si>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</si>
  <si>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</si>
  <si>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</si>
  <si>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</si>
  <si>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</si>
  <si>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</si>
  <si>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</si>
  <si>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</si>
  <si>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</si>
  <si>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</si>
  <si>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</si>
  <si>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</si>
  <si>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</si>
  <si>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</si>
  <si>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</si>
  <si>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</si>
  <si>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</si>
  <si>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</si>
  <si>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</si>
  <si>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</si>
  <si>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</si>
  <si>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</si>
  <si>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</si>
  <si>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</si>
  <si>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</si>
  <si>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</si>
  <si>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</si>
  <si>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</si>
  <si>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</si>
  <si>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</si>
  <si>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</si>
  <si>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</si>
  <si>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</si>
  <si>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</si>
  <si>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</si>
  <si>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</si>
  <si>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</si>
  <si>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</si>
  <si>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</si>
  <si>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</si>
  <si>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</si>
  <si>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</si>
  <si>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</si>
  <si>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</si>
  <si>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</si>
  <si>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</si>
  <si>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</si>
  <si>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</si>
  <si>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</si>
  <si>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</si>
  <si>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</si>
  <si>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</si>
  <si>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</si>
  <si>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</si>
  <si>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</si>
  <si>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</si>
  <si>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</si>
  <si>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</si>
  <si>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</si>
  <si>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</si>
  <si>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</si>
  <si>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</si>
  <si>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</si>
  <si>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</si>
  <si>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</si>
  <si>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</si>
  <si>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</si>
  <si>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</si>
  <si>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</si>
  <si>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</si>
  <si>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</si>
  <si>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</si>
  <si>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</si>
  <si>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</si>
  <si>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</si>
  <si>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</si>
  <si>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</si>
  <si>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</si>
  <si>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</si>
  <si>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</si>
  <si>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</si>
  <si>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</si>
  <si>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</si>
  <si>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</si>
  <si>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</si>
  <si>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</si>
  <si>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</si>
  <si>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</si>
  <si>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</si>
  <si>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</si>
  <si>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</si>
  <si>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</si>
  <si>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</si>
  <si>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</si>
  <si>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</si>
  <si>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</si>
  <si>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</si>
  <si>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</si>
  <si>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</si>
  <si>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</si>
  <si>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</si>
  <si>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</si>
  <si>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</si>
  <si>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</si>
  <si>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</si>
  <si>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</si>
  <si>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</si>
  <si>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</si>
  <si>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</si>
  <si>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</si>
  <si>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</si>
  <si>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</si>
  <si>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</si>
  <si>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</si>
  <si>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</si>
  <si>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</si>
  <si>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</si>
  <si>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</si>
  <si>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</si>
  <si>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</si>
  <si>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</si>
  <si>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</si>
  <si>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</si>
  <si>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</si>
  <si>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</si>
  <si>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</si>
  <si>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</si>
  <si>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</si>
  <si>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</si>
  <si>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</si>
  <si>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</si>
  <si>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</si>
  <si>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</si>
  <si>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</si>
  <si>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</si>
  <si>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</si>
  <si>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</si>
  <si>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</si>
  <si>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</si>
  <si>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</si>
  <si>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</si>
  <si>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</si>
  <si>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</si>
  <si>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</si>
  <si>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</si>
  <si>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</si>
  <si>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</si>
  <si>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</si>
  <si>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</si>
  <si>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</si>
  <si>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</si>
  <si>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</si>
  <si>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</si>
  <si>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</si>
  <si>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</si>
  <si>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</si>
  <si>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</si>
  <si>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</si>
  <si>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</si>
  <si>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</si>
  <si>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</si>
  <si>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</si>
  <si>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</si>
  <si>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</si>
  <si>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</si>
  <si>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</si>
  <si>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</si>
  <si>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</si>
  <si>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</si>
  <si>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</si>
  <si>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</si>
  <si>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</si>
  <si>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</si>
  <si>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</si>
  <si>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</si>
  <si>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</si>
  <si>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</si>
  <si>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</si>
  <si>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</si>
  <si>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</si>
  <si>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</si>
  <si>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</si>
  <si>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</si>
  <si>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</si>
  <si>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</si>
  <si>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</si>
  <si>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</si>
  <si>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</si>
  <si>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</si>
  <si>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</si>
  <si>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</si>
  <si>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</si>
  <si>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</si>
  <si>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</si>
  <si>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</si>
  <si>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</si>
  <si>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</si>
  <si>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</si>
  <si>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</si>
  <si>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</si>
  <si>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</si>
  <si>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</si>
  <si>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</si>
  <si>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</si>
  <si>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</si>
  <si>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</si>
  <si>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</si>
  <si>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</si>
  <si>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</si>
  <si>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</si>
  <si>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</si>
  <si>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</si>
  <si>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</si>
  <si>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</si>
  <si>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</si>
  <si>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</si>
  <si>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</si>
  <si>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</si>
  <si>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</si>
  <si>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</si>
  <si>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</si>
  <si>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</si>
  <si>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</si>
  <si>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</si>
  <si>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</si>
  <si>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</si>
  <si>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</si>
  <si>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</si>
  <si>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</si>
  <si>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</si>
  <si>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</si>
  <si>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</si>
  <si>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</si>
  <si>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</si>
  <si>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</si>
  <si>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</si>
  <si>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</si>
  <si>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</si>
  <si>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</si>
  <si>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</si>
  <si>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</si>
  <si>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</si>
  <si>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</si>
  <si>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</si>
  <si>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</si>
  <si>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</si>
  <si>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</si>
  <si>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</si>
  <si>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</si>
  <si>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</si>
  <si>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</si>
  <si>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</si>
  <si>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</si>
  <si>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</si>
  <si>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</si>
  <si>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</si>
  <si>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</si>
  <si>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</si>
  <si>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</si>
  <si>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</si>
  <si>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</si>
  <si>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</si>
  <si>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</si>
  <si>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</si>
  <si>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</si>
  <si>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</si>
  <si>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</si>
  <si>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</si>
  <si>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</si>
  <si>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</si>
  <si>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</si>
  <si>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</si>
  <si>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</si>
  <si>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</si>
  <si>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</si>
  <si>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</si>
  <si>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</si>
  <si>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</si>
  <si>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</si>
  <si>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</si>
  <si>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</si>
  <si>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</si>
  <si>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</si>
  <si>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</si>
  <si>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</si>
  <si>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</si>
  <si>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</si>
  <si>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</si>
  <si>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</si>
  <si>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</si>
  <si>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</si>
  <si>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</si>
  <si>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</si>
  <si>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</si>
  <si>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</si>
  <si>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</si>
  <si>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</si>
  <si>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</si>
  <si>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</si>
  <si>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</si>
  <si>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</si>
  <si>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</si>
  <si>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</si>
  <si>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</si>
  <si>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</si>
  <si>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</si>
  <si>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</si>
  <si>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</si>
  <si>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</si>
  <si>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</si>
  <si>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</si>
  <si>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</si>
  <si>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</si>
  <si>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</si>
  <si>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</si>
  <si>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</si>
  <si>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</si>
  <si>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</si>
  <si>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</si>
  <si>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</si>
  <si>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</si>
  <si>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</si>
  <si>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</si>
  <si>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</si>
  <si>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</si>
  <si>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</si>
  <si>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</si>
  <si>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</si>
  <si>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</si>
  <si>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</si>
  <si>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</si>
  <si>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</si>
  <si>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</si>
  <si>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</si>
  <si>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</si>
  <si>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</si>
  <si>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</si>
  <si>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</si>
  <si>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</si>
  <si>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</si>
  <si>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</si>
  <si>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</si>
  <si>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</si>
  <si>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</si>
  <si>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</si>
  <si>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</si>
  <si>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</si>
  <si>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</si>
  <si>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</si>
  <si>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</si>
  <si>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</si>
  <si>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</si>
  <si>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</si>
  <si>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</si>
  <si>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</si>
  <si>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</si>
  <si>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</si>
  <si>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</si>
  <si>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</si>
  <si>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</si>
  <si>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</si>
  <si>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</si>
  <si>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</si>
  <si>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</si>
  <si>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</si>
  <si>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</si>
  <si>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</si>
  <si>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</si>
  <si>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</si>
  <si>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</si>
  <si>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</si>
  <si>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</si>
  <si>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</si>
  <si>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</si>
  <si>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</si>
  <si>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</si>
  <si>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</si>
  <si>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</si>
  <si>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</si>
  <si>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</si>
  <si>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</si>
  <si>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</si>
  <si>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</si>
  <si>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</si>
  <si>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</si>
  <si>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</si>
  <si>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</si>
  <si>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</si>
  <si>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</si>
  <si>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</si>
  <si>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</si>
  <si>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</si>
  <si>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</si>
  <si>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</si>
  <si>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</si>
  <si>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</si>
  <si>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</si>
  <si>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</si>
  <si>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</si>
  <si>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</si>
  <si>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</si>
  <si>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</si>
  <si>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</si>
  <si>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</si>
  <si>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</si>
  <si>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</si>
  <si>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</si>
  <si>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</si>
  <si>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</si>
  <si>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</si>
  <si>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</si>
  <si>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</si>
  <si>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</si>
  <si>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</si>
  <si>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</si>
  <si>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</si>
  <si>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</si>
  <si>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</si>
  <si>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</si>
  <si>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</si>
  <si>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</si>
  <si>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</si>
  <si>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</si>
  <si>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</si>
  <si>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</si>
  <si>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</si>
  <si>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</si>
  <si>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</si>
  <si>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</si>
  <si>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</si>
  <si>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</si>
  <si>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</si>
  <si>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</si>
  <si>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</si>
  <si>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</si>
  <si>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</si>
  <si>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</si>
  <si>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</si>
  <si>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</si>
  <si>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</si>
  <si>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</si>
  <si>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</si>
  <si>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</si>
  <si>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</si>
  <si>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</si>
  <si>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</si>
  <si>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</si>
  <si>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</si>
  <si>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</si>
  <si>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</si>
  <si>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</si>
  <si>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</si>
  <si>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</si>
  <si>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</si>
  <si>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</si>
  <si>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</si>
  <si>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</si>
  <si>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</si>
  <si>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</si>
  <si>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</si>
  <si>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</si>
  <si>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</si>
  <si>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</si>
  <si>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</si>
  <si>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</si>
  <si>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</si>
  <si>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</si>
  <si>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</si>
  <si>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</si>
  <si>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</si>
  <si>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</si>
  <si>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</si>
  <si>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</si>
  <si>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</si>
  <si>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</si>
  <si>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</si>
  <si>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</si>
  <si>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</si>
  <si>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</si>
  <si>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</si>
  <si>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</si>
  <si>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</si>
  <si>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</si>
  <si>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</si>
  <si>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</si>
  <si>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</si>
  <si>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</si>
  <si>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</si>
  <si>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</si>
  <si>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</si>
  <si>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</si>
  <si>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</si>
  <si>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</si>
  <si>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</si>
  <si>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</si>
  <si>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</si>
  <si>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</si>
  <si>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</si>
  <si>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</si>
  <si>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</si>
  <si>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</si>
  <si>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</si>
  <si>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</si>
  <si>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</si>
  <si>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</si>
  <si>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</si>
  <si>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</si>
  <si>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</si>
  <si>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</si>
  <si>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</si>
  <si>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</si>
  <si>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</si>
  <si>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</si>
  <si>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</si>
  <si>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</si>
  <si>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</si>
  <si>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</si>
  <si>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</si>
  <si>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</si>
  <si>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</si>
  <si>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</si>
  <si>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</si>
  <si>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</si>
  <si>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</si>
  <si>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</si>
  <si>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</si>
  <si>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</si>
  <si>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</si>
  <si>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</si>
  <si>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</si>
  <si>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</si>
  <si>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</si>
  <si>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</si>
  <si>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</si>
  <si>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</si>
  <si>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</si>
  <si>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</si>
  <si>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</si>
  <si>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</si>
  <si>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</si>
  <si>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</si>
  <si>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</si>
  <si>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</si>
  <si>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</si>
  <si>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</si>
  <si>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</si>
  <si>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</si>
  <si>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</si>
  <si>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</si>
  <si>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</si>
  <si>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</si>
  <si>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</si>
  <si>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</si>
  <si>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</si>
  <si>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</si>
  <si>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</si>
  <si>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</si>
  <si>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</si>
  <si>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</si>
  <si>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</si>
  <si>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</si>
  <si>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</si>
  <si>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</si>
  <si>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</si>
  <si>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</si>
  <si>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</si>
  <si>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</si>
  <si>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</si>
  <si>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</si>
  <si>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</si>
  <si>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</si>
  <si>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</si>
  <si>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</si>
  <si>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</si>
  <si>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</si>
  <si>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</si>
  <si>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</si>
  <si>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</si>
  <si>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</si>
  <si>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</si>
  <si>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</si>
  <si>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</si>
  <si>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</si>
  <si>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</si>
  <si>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</si>
  <si>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</si>
  <si>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</si>
  <si>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</si>
  <si>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</si>
  <si>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</si>
  <si>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</si>
  <si>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</si>
  <si>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</si>
  <si>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</si>
  <si>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</si>
  <si>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</si>
  <si>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</si>
  <si>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</si>
  <si>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</si>
  <si>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</si>
  <si>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</si>
  <si>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</si>
  <si>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</si>
  <si>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</si>
  <si>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</si>
  <si>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</si>
  <si>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</si>
  <si>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</si>
  <si>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</si>
  <si>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</si>
  <si>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</si>
  <si>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</si>
  <si>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</si>
  <si>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</si>
  <si>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</si>
  <si>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</si>
  <si>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</si>
  <si>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</si>
  <si>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</si>
  <si>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</si>
  <si>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</si>
  <si>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</si>
  <si>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</si>
  <si>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</si>
  <si>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</si>
  <si>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</si>
  <si>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</si>
  <si>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</si>
  <si>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</si>
  <si>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</si>
  <si>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</si>
  <si>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</si>
  <si>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</si>
  <si>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</si>
  <si>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</si>
  <si>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</si>
  <si>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</si>
  <si>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</si>
  <si>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</si>
  <si>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</si>
  <si>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</si>
  <si>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</si>
  <si>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</si>
  <si>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</si>
  <si>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</si>
  <si>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</si>
  <si>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</si>
  <si>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</si>
  <si>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</si>
  <si>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</si>
  <si>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</si>
  <si>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</si>
  <si>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</si>
  <si>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</si>
  <si>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</si>
  <si>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</si>
  <si>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</si>
  <si>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</si>
  <si>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</si>
  <si>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</si>
  <si>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</si>
  <si>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</si>
  <si>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</si>
  <si>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</si>
  <si>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</si>
  <si>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</si>
  <si>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</si>
  <si>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</si>
  <si>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</si>
  <si>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</si>
  <si>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</si>
  <si>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</si>
  <si>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</si>
  <si>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</si>
  <si>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</si>
  <si>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</si>
  <si>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</si>
  <si>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</si>
  <si>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</si>
  <si>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</si>
  <si>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</si>
  <si>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</si>
  <si>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</si>
  <si>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</si>
  <si>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</si>
  <si>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</si>
  <si>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</si>
  <si>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</si>
  <si>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</si>
  <si>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</si>
  <si>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</si>
  <si>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</si>
  <si>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</si>
  <si>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</si>
  <si>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</si>
  <si>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</si>
  <si>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</si>
  <si>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</si>
  <si>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</si>
  <si>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</si>
  <si>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</si>
  <si>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</si>
  <si>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</si>
  <si>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</si>
  <si>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</si>
  <si>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</si>
  <si>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</si>
  <si>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</si>
  <si>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</si>
  <si>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</si>
  <si>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</si>
  <si>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</si>
  <si>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</si>
  <si>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</si>
  <si>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</si>
  <si>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</si>
  <si>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</si>
  <si>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</si>
  <si>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</si>
  <si>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</si>
  <si>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</si>
  <si>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</si>
  <si>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</si>
  <si>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</si>
  <si>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</si>
  <si>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</si>
  <si>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</si>
  <si>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</si>
  <si>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</si>
  <si>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</si>
  <si>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</si>
  <si>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</si>
  <si>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</si>
  <si>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</si>
  <si>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</si>
  <si>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</si>
  <si>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</si>
  <si>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</si>
  <si>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</si>
  <si>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</si>
  <si>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</si>
  <si>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</si>
  <si>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</si>
  <si>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</si>
  <si>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</si>
  <si>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</si>
  <si>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</si>
  <si>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</si>
  <si>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</si>
  <si>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</si>
  <si>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</si>
  <si>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</si>
  <si>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</si>
  <si>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</si>
  <si>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</si>
  <si>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</si>
  <si>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</si>
  <si>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</si>
  <si>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</si>
  <si>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</si>
  <si>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</si>
  <si>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</si>
  <si>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</si>
  <si>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</si>
  <si>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</si>
  <si>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</si>
  <si>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</si>
  <si>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</si>
  <si>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</si>
  <si>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</si>
  <si>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</si>
  <si>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</si>
  <si>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</si>
  <si>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</si>
  <si>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</si>
  <si>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</si>
  <si>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</si>
  <si>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</si>
  <si>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</si>
  <si>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</si>
  <si>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</si>
  <si>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</si>
  <si>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</si>
  <si>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</si>
  <si>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</si>
  <si>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</si>
  <si>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</si>
  <si>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</si>
  <si>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</si>
  <si>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</si>
  <si>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</si>
  <si>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</si>
  <si>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</si>
  <si>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</si>
  <si>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</si>
  <si>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</si>
  <si>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</si>
  <si>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</si>
  <si>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</si>
  <si>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</si>
  <si>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</si>
  <si>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</si>
  <si>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</si>
  <si>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</si>
  <si>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</si>
  <si>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</si>
  <si>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</si>
  <si>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</si>
  <si>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</si>
  <si>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</si>
  <si>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</si>
  <si>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</si>
  <si>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</si>
  <si>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</si>
  <si>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</si>
  <si>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</si>
  <si>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</si>
  <si>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</si>
  <si>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</si>
  <si>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</si>
  <si>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</si>
  <si>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</si>
  <si>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</si>
  <si>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</si>
  <si>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</si>
  <si>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</si>
  <si>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</si>
  <si>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</si>
  <si>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</si>
  <si>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</si>
  <si>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</si>
  <si>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</si>
  <si>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</si>
  <si>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</si>
  <si>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</si>
  <si>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</si>
  <si>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</si>
  <si>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</si>
  <si>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</si>
  <si>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</si>
  <si>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</si>
  <si>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</si>
  <si>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</si>
  <si>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</si>
  <si>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</si>
  <si>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</si>
  <si>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</si>
  <si>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</si>
  <si>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</si>
  <si>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</si>
  <si>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</si>
  <si>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</si>
  <si>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</si>
  <si>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</si>
  <si>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</si>
  <si>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</si>
  <si>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</si>
  <si>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</si>
  <si>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</si>
  <si>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</si>
  <si>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</si>
  <si>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</si>
  <si>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</si>
  <si>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</si>
  <si>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</si>
  <si>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</si>
  <si>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</si>
  <si>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</si>
  <si>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</si>
  <si>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</si>
  <si>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</si>
  <si>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</si>
  <si>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</si>
  <si>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</si>
  <si>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</si>
  <si>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</si>
  <si>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</si>
  <si>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</si>
  <si>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</si>
  <si>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</si>
  <si>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</si>
  <si>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</si>
  <si>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</si>
  <si>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</si>
  <si>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</si>
  <si>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</si>
  <si>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</si>
  <si>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</si>
  <si>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</si>
  <si>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</si>
  <si>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</si>
  <si>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</si>
  <si>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</si>
  <si>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</si>
  <si>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</si>
  <si>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</si>
  <si>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</si>
  <si>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</si>
  <si>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</si>
  <si>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</si>
  <si>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</si>
  <si>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</si>
  <si>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</si>
  <si>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</si>
  <si>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</si>
  <si>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</si>
  <si>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</si>
  <si>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</si>
  <si>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</si>
  <si>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</si>
  <si>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</si>
  <si>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</si>
  <si>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</si>
  <si>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</si>
  <si>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</si>
  <si>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</si>
  <si>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</si>
  <si>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</si>
  <si>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</si>
  <si>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</si>
  <si>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</si>
  <si>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</si>
  <si>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</si>
  <si>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</si>
  <si>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</si>
  <si>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</si>
  <si>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</si>
  <si>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</si>
  <si>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</si>
  <si>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</si>
  <si>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</si>
  <si>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</si>
  <si>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</si>
  <si>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</si>
  <si>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</si>
  <si>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</si>
  <si>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</si>
  <si>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</si>
  <si>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</si>
  <si>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</si>
  <si>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</si>
  <si>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</si>
  <si>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</si>
  <si>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</si>
  <si>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</si>
  <si>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</si>
  <si>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</si>
  <si>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</si>
  <si>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</si>
  <si>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</si>
  <si>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</si>
  <si>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</si>
  <si>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</si>
  <si>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</si>
  <si>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</si>
  <si>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</si>
  <si>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</si>
  <si>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</si>
  <si>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</si>
  <si>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</si>
  <si>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</si>
  <si>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</si>
  <si>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</si>
  <si>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</si>
  <si>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</si>
  <si>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</si>
  <si>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</si>
  <si>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</si>
  <si>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</si>
  <si>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</si>
  <si>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</si>
  <si>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</si>
  <si>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</si>
  <si>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</si>
  <si>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</si>
  <si>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</si>
  <si>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</si>
  <si>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</si>
  <si>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</si>
  <si>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</si>
  <si>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</si>
  <si>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</si>
  <si>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</si>
  <si>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</si>
  <si>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</si>
  <si>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</si>
  <si>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</si>
  <si>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</si>
  <si>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</si>
  <si>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</si>
  <si>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</si>
  <si>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</si>
  <si>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</si>
  <si>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</si>
  <si>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</si>
  <si>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</si>
  <si>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</si>
  <si>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</si>
  <si>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</si>
  <si>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</si>
  <si>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</si>
  <si>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</si>
  <si>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</si>
  <si>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</si>
  <si>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</si>
  <si>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</si>
  <si>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</si>
  <si>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</si>
  <si>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</si>
  <si>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</si>
  <si>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</si>
  <si>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</si>
  <si>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</si>
  <si>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</si>
  <si>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</si>
  <si>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</si>
  <si>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</si>
  <si>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</si>
  <si>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</si>
  <si>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</si>
  <si>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</si>
  <si>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</si>
  <si>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</si>
  <si>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</si>
  <si>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</si>
  <si>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</si>
  <si>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</si>
  <si>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</si>
  <si>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</si>
  <si>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</si>
  <si>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</si>
  <si>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</si>
  <si>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</si>
  <si>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</si>
  <si>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</si>
  <si>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</si>
  <si>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</si>
  <si>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</si>
  <si>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</si>
  <si>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</si>
  <si>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</si>
  <si>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</si>
  <si>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</si>
  <si>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</si>
  <si>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</si>
  <si>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</si>
  <si>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</si>
  <si>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</si>
  <si>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</si>
  <si>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</si>
  <si>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</si>
  <si>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</si>
  <si>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</si>
  <si>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</si>
  <si>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</si>
  <si>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</si>
  <si>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</si>
  <si>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</si>
  <si>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</si>
  <si>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</si>
  <si>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</si>
  <si>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</si>
  <si>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</si>
  <si>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</si>
  <si>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</si>
  <si>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</si>
  <si>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</si>
  <si>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</si>
  <si>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</si>
  <si>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</si>
  <si>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</si>
  <si>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</si>
  <si>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</si>
  <si>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</si>
  <si>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</si>
  <si>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</si>
  <si>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</si>
  <si>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</si>
  <si>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</si>
  <si>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</si>
  <si>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</si>
  <si>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</si>
  <si>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</si>
  <si>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</si>
  <si>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</si>
  <si>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</si>
  <si>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</si>
  <si>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</si>
  <si>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</si>
  <si>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</si>
  <si>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</si>
  <si>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</si>
  <si>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</si>
  <si>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</si>
  <si>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</si>
  <si>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</si>
  <si>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</si>
  <si>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</si>
  <si>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</si>
  <si>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</si>
  <si>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</si>
  <si>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</si>
  <si>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</si>
  <si>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</si>
  <si>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</si>
  <si>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</si>
  <si>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</si>
  <si>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</si>
  <si>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</si>
  <si>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</si>
  <si>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</si>
  <si>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</si>
  <si>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</si>
  <si>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</si>
  <si>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</si>
  <si>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</si>
  <si>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</si>
  <si>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</si>
  <si>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</si>
  <si>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</si>
  <si>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</si>
  <si>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</si>
  <si>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</si>
  <si>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</si>
  <si>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</si>
  <si>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</si>
  <si>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</si>
  <si>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</si>
  <si>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</si>
  <si>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</si>
  <si>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</si>
  <si>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</si>
  <si>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</si>
  <si>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</si>
  <si>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</si>
  <si>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</si>
  <si>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</si>
  <si>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</si>
  <si>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</si>
  <si>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</si>
  <si>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</si>
  <si>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</si>
  <si>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</si>
  <si>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</si>
  <si>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</si>
  <si>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</si>
  <si>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</si>
  <si>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</si>
  <si>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</si>
  <si>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</si>
  <si>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</si>
  <si>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</si>
  <si>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</si>
  <si>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</si>
  <si>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</si>
  <si>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</si>
  <si>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</si>
  <si>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</si>
  <si>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</si>
  <si>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</si>
  <si>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</si>
  <si>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</si>
  <si>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</si>
  <si>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</si>
  <si>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</si>
  <si>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</si>
  <si>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</si>
  <si>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</si>
  <si>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</si>
  <si>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</si>
  <si>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</si>
  <si>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</si>
  <si>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</si>
  <si>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</si>
  <si>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</si>
  <si>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</si>
  <si>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</si>
  <si>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</si>
  <si>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</si>
  <si>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</si>
  <si>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</si>
  <si>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</si>
  <si>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</si>
  <si>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</si>
  <si>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</si>
  <si>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</si>
  <si>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</si>
  <si>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</si>
  <si>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</si>
  <si>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</si>
  <si>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</si>
  <si>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</si>
  <si>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</si>
  <si>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</si>
  <si>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</si>
  <si>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</si>
  <si>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</si>
  <si>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</si>
  <si>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</si>
  <si>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</si>
  <si>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</si>
  <si>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</si>
  <si>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</si>
  <si>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</si>
  <si>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</si>
  <si>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</si>
  <si>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</si>
  <si>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</si>
  <si>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</si>
  <si>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</si>
  <si>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</si>
  <si>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</si>
  <si>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</si>
  <si>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</si>
  <si>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</si>
  <si>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</si>
  <si>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</si>
  <si>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</si>
  <si>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</si>
  <si>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</si>
  <si>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</si>
  <si>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</si>
  <si>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</si>
  <si>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</si>
  <si>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</si>
  <si>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</si>
  <si>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</si>
  <si>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</si>
  <si>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</si>
  <si>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</si>
  <si>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</si>
  <si>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</si>
  <si>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</si>
  <si>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</si>
  <si>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</si>
  <si>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</si>
  <si>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</si>
  <si>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</si>
  <si>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</si>
  <si>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</si>
  <si>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</si>
  <si>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</si>
  <si>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</si>
  <si>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</si>
  <si>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</si>
  <si>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</si>
  <si>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</si>
  <si>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</si>
  <si>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</si>
  <si>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</si>
  <si>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</si>
  <si>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</si>
  <si>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</si>
  <si>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</si>
  <si>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</si>
  <si>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</si>
  <si>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</si>
  <si>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</si>
  <si>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</si>
  <si>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</si>
  <si>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</si>
  <si>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</si>
  <si>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</si>
  <si>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</si>
  <si>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</si>
  <si>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</si>
  <si>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</si>
  <si>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</si>
  <si>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</si>
  <si>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</si>
  <si>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</si>
  <si>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</si>
  <si>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</si>
  <si>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</si>
  <si>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</si>
  <si>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</si>
  <si>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</si>
  <si>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</si>
  <si>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</si>
  <si>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</si>
  <si>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</si>
  <si>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</si>
  <si>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</si>
  <si>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</si>
  <si>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</si>
  <si>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</si>
  <si>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</si>
  <si>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</si>
  <si>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</si>
  <si>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</si>
  <si>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</si>
  <si>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</si>
  <si>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</si>
  <si>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</si>
  <si>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</si>
  <si>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</si>
  <si>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</si>
  <si>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</si>
  <si>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</si>
  <si>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</si>
  <si>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</si>
  <si>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</si>
  <si>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</si>
  <si>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</si>
  <si>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</si>
  <si>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</si>
  <si>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</si>
  <si>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</si>
  <si>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</si>
  <si>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</si>
  <si>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</si>
  <si>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</si>
  <si>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</si>
  <si>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</si>
  <si>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</si>
  <si>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</si>
  <si>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</si>
  <si>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</si>
  <si>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</si>
  <si>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</si>
  <si>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</si>
  <si>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</si>
  <si>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</si>
  <si>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</si>
  <si>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</si>
  <si>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</si>
  <si>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</si>
  <si>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</si>
  <si>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</si>
  <si>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</si>
  <si>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</si>
  <si>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</si>
  <si>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</si>
  <si>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</si>
  <si>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</si>
  <si>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</si>
  <si>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</si>
  <si>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</si>
  <si>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</si>
  <si>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</si>
  <si>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</si>
  <si>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</si>
  <si>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</si>
  <si>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</si>
  <si>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</si>
  <si>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</si>
  <si>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</si>
  <si>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</si>
  <si>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</si>
  <si>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</si>
  <si>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</si>
  <si>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</si>
  <si>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</si>
  <si>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</si>
  <si>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</si>
  <si>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</si>
  <si>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</si>
  <si>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</si>
  <si>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</si>
  <si>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</si>
  <si>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</si>
  <si>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</si>
  <si>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</si>
  <si>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</si>
  <si>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</si>
  <si>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</si>
  <si>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</si>
  <si>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</si>
  <si>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</si>
  <si>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</si>
  <si>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</si>
  <si>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</si>
  <si>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</si>
  <si>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</si>
  <si>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</si>
  <si>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</si>
  <si>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</si>
  <si>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</si>
  <si>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</si>
  <si>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</si>
  <si>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</si>
  <si>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</si>
  <si>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</si>
  <si>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</si>
  <si>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</si>
  <si>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</si>
  <si>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</si>
  <si>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</si>
  <si>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</si>
  <si>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</si>
  <si>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</si>
  <si>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</si>
  <si>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</si>
  <si>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</si>
  <si>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</si>
  <si>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</si>
  <si>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</si>
  <si>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</si>
  <si>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</si>
  <si>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</si>
  <si>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</si>
  <si>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</si>
  <si>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</si>
  <si>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</si>
  <si>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</si>
  <si>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</si>
  <si>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</si>
  <si>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</si>
  <si>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</si>
  <si>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</si>
  <si>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</si>
  <si>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</si>
  <si>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</si>
  <si>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</si>
  <si>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</si>
  <si>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</si>
  <si>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</si>
  <si>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</si>
  <si>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</si>
  <si>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</si>
  <si>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</si>
  <si>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</si>
  <si>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</si>
  <si>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</si>
  <si>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</si>
  <si>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</si>
  <si>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</si>
  <si>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</si>
  <si>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</si>
  <si>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</si>
  <si>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</si>
  <si>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</si>
  <si>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</si>
  <si>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</si>
  <si>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</si>
  <si>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</si>
  <si>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</si>
  <si>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</si>
  <si>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</si>
  <si>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</si>
  <si>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</si>
  <si>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</si>
  <si>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</si>
  <si>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</si>
  <si>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</si>
  <si>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</si>
  <si>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</si>
  <si>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</si>
  <si>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</si>
  <si>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</si>
  <si>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</si>
  <si>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</si>
  <si>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</si>
  <si>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</si>
  <si>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</si>
  <si>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</si>
  <si>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</si>
  <si>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</si>
  <si>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</si>
  <si>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</si>
  <si>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</si>
  <si>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</si>
  <si>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</si>
  <si>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</si>
  <si>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</si>
  <si>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</si>
  <si>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</si>
  <si>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</si>
  <si>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</si>
  <si>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</si>
  <si>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</si>
  <si>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</si>
  <si>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</si>
  <si>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</si>
  <si>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</si>
  <si>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</si>
  <si>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</si>
  <si>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</si>
  <si>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</si>
  <si>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</si>
  <si>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</si>
  <si>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</si>
  <si>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</si>
  <si>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</si>
  <si>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</si>
  <si>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</si>
  <si>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</si>
  <si>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</si>
  <si>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</si>
  <si>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</si>
  <si>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</si>
  <si>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</si>
  <si>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</si>
  <si>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</si>
  <si>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</si>
  <si>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</si>
  <si>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</si>
  <si>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</si>
  <si>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</si>
  <si>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</si>
  <si>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</si>
  <si>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</si>
  <si>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</si>
  <si>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</si>
  <si>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</si>
  <si>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</si>
  <si>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</si>
  <si>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</si>
  <si>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</si>
  <si>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</si>
  <si>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</si>
  <si>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</si>
  <si>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</si>
  <si>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</si>
  <si>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</si>
  <si>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</si>
  <si>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</si>
  <si>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</si>
  <si>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</si>
  <si>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</si>
  <si>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</si>
  <si>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</si>
  <si>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</si>
  <si>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</si>
  <si>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</si>
  <si>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</si>
  <si>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</si>
  <si>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</si>
  <si>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</si>
  <si>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</si>
  <si>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</si>
  <si>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</si>
  <si>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</si>
  <si>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</si>
  <si>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</si>
  <si>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</si>
  <si>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</si>
  <si>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</si>
  <si>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</si>
  <si>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</si>
  <si>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</si>
  <si>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</si>
  <si>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</si>
  <si>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</si>
  <si>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</si>
  <si>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</si>
  <si>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</si>
  <si>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</si>
  <si>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</si>
  <si>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</si>
  <si>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</si>
  <si>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</si>
  <si>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</si>
  <si>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</si>
  <si>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</si>
  <si>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</si>
  <si>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</si>
  <si>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</si>
  <si>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</si>
  <si>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</si>
  <si>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</si>
  <si>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</si>
  <si>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</si>
  <si>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</si>
  <si>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</si>
  <si>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</si>
  <si>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</si>
  <si>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</si>
  <si>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</si>
  <si>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</si>
  <si>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</si>
  <si>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</si>
  <si>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</si>
  <si>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</si>
  <si>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</si>
  <si>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</si>
  <si>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</si>
  <si>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</si>
  <si>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</si>
  <si>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</si>
  <si>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</si>
  <si>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</si>
  <si>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</si>
  <si>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</si>
  <si>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</si>
  <si>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</si>
  <si>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</si>
  <si>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</si>
  <si>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</si>
  <si>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</si>
  <si>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</si>
  <si>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</si>
  <si>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</si>
  <si>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</si>
  <si>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</si>
  <si>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</si>
  <si>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</si>
  <si>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</si>
  <si>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</si>
  <si>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</si>
  <si>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</si>
  <si>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</si>
  <si>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</si>
  <si>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</si>
  <si>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</si>
  <si>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</si>
  <si>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</si>
  <si>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</si>
  <si>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</si>
  <si>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</si>
  <si>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</si>
  <si>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</si>
  <si>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</si>
  <si>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</si>
  <si>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</si>
  <si>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</si>
  <si>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</si>
  <si>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</si>
  <si>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</si>
  <si>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</si>
  <si>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</si>
  <si>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</si>
  <si>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</si>
  <si>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</si>
  <si>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</si>
  <si>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</si>
  <si>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</si>
  <si>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</si>
  <si>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</si>
  <si>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</si>
  <si>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</si>
  <si>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</si>
  <si>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</si>
  <si>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</si>
  <si>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</si>
  <si>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</si>
  <si>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</si>
  <si>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</si>
  <si>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</si>
  <si>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</si>
  <si>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</si>
  <si>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</si>
  <si>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</si>
  <si>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</si>
  <si>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</si>
  <si>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</si>
  <si>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</si>
  <si>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</si>
  <si>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</si>
  <si>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</si>
  <si>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</si>
  <si>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</si>
  <si>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</si>
  <si>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</si>
  <si>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</si>
  <si>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</si>
  <si>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</si>
  <si>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</si>
  <si>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</si>
  <si>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</si>
  <si>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</si>
  <si>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</si>
  <si>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</si>
  <si>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</si>
  <si>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</si>
  <si>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</si>
  <si>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</si>
  <si>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</si>
  <si>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</si>
  <si>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</si>
  <si>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</si>
  <si>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</si>
  <si>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</si>
  <si>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</si>
  <si>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</si>
  <si>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</si>
  <si>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</si>
  <si>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</si>
  <si>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</si>
  <si>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</si>
  <si>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</si>
  <si>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</si>
  <si>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</si>
  <si>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</si>
  <si>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</si>
  <si>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</si>
  <si>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</si>
  <si>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</si>
  <si>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</si>
  <si>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</si>
  <si>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</si>
  <si>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</si>
  <si>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</si>
  <si>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</si>
  <si>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</si>
  <si>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</si>
  <si>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</si>
  <si>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</si>
  <si>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</si>
  <si>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</si>
  <si>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</si>
  <si>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</si>
  <si>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</si>
  <si>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</si>
  <si>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</si>
  <si>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</si>
  <si>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</si>
  <si>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</si>
  <si>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</si>
  <si>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</si>
  <si>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</si>
  <si>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</si>
  <si>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</si>
  <si>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</si>
  <si>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</si>
  <si>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</si>
  <si>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</si>
  <si>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</si>
  <si>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</si>
  <si>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</si>
  <si>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</si>
  <si>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</si>
  <si>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</si>
  <si>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</si>
  <si>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</si>
  <si>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</si>
  <si>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</si>
  <si>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</si>
  <si>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</si>
  <si>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</si>
  <si>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</si>
  <si>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</si>
  <si>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</si>
  <si>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</si>
  <si>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</si>
  <si>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</si>
  <si>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</si>
  <si>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</si>
  <si>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</si>
  <si>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</si>
  <si>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</si>
  <si>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</si>
  <si>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</si>
  <si>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</si>
  <si>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</si>
  <si>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</si>
  <si>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</si>
  <si>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</si>
  <si>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</si>
  <si>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</si>
  <si>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</si>
  <si>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</si>
  <si>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</si>
  <si>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</si>
  <si>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</si>
  <si>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</si>
  <si>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</si>
  <si>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</si>
  <si>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</si>
  <si>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</si>
  <si>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</si>
  <si>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</si>
  <si>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</si>
  <si>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</si>
  <si>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</si>
  <si>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</si>
  <si>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</si>
  <si>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</si>
  <si>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</si>
  <si>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</si>
  <si>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</si>
  <si>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</si>
  <si>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</si>
  <si>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</si>
  <si>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</si>
  <si>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</si>
  <si>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</si>
  <si>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</si>
  <si>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</si>
  <si>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</si>
  <si>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</si>
  <si>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</si>
  <si>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</si>
  <si>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</si>
  <si>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</si>
  <si>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</si>
  <si>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</si>
  <si>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</si>
  <si>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</si>
  <si>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</si>
  <si>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</si>
  <si>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</si>
  <si>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</si>
  <si>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</si>
  <si>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</si>
  <si>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</si>
  <si>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</si>
  <si>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</si>
  <si>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</si>
  <si>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</si>
  <si>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</si>
  <si>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</si>
  <si>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</si>
  <si>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</si>
  <si>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</si>
  <si>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</si>
  <si>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</si>
  <si>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</si>
  <si>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</si>
  <si>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</si>
  <si>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</si>
  <si>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</si>
  <si>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</si>
  <si>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</si>
  <si>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</si>
  <si>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</si>
  <si>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</si>
  <si>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</si>
  <si>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</si>
  <si>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</si>
  <si>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</si>
  <si>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</si>
  <si>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</si>
  <si>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</si>
  <si>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</si>
  <si>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</si>
  <si>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</si>
  <si>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</si>
  <si>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</si>
  <si>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</si>
  <si>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</si>
  <si>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</si>
  <si>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</si>
  <si>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</si>
  <si>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</si>
  <si>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</si>
  <si>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</si>
  <si>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</si>
  <si>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</si>
  <si>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</si>
  <si>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</si>
  <si>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</si>
  <si>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</si>
  <si>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</si>
  <si>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</si>
  <si>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</si>
  <si>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</si>
  <si>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</si>
  <si>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</si>
  <si>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</si>
  <si>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</si>
  <si>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</si>
  <si>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</si>
  <si>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</si>
  <si>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</si>
  <si>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</si>
  <si>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</si>
  <si>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</si>
  <si>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</si>
  <si>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</si>
  <si>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</si>
  <si>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</si>
  <si>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</si>
  <si>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</si>
  <si>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</si>
  <si>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</si>
  <si>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</si>
  <si>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</si>
  <si>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</si>
  <si>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</si>
  <si>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</si>
  <si>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</si>
  <si>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</si>
  <si>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</si>
  <si>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</si>
  <si>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</si>
  <si>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</si>
  <si>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</si>
  <si>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</si>
  <si>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</si>
  <si>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</si>
  <si>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</si>
  <si>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</si>
  <si>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</si>
  <si>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</si>
  <si>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</si>
  <si>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</si>
  <si>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</si>
  <si>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</si>
  <si>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</si>
  <si>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</si>
  <si>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</si>
  <si>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</si>
  <si>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</si>
  <si>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</si>
  <si>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</si>
  <si>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</si>
  <si>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</si>
  <si>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</si>
  <si>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</si>
  <si>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</si>
  <si>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</si>
  <si>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</si>
  <si>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</si>
  <si>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</si>
  <si>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</si>
  <si>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</si>
  <si>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</si>
  <si>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</si>
  <si>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</si>
  <si>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</si>
  <si>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</si>
  <si>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</si>
  <si>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</si>
  <si>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</si>
  <si>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</si>
  <si>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</si>
  <si>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</si>
  <si>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</si>
  <si>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</si>
  <si>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</si>
  <si>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</si>
  <si>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</si>
  <si>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</si>
  <si>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</si>
  <si>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</si>
  <si>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</si>
  <si>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</si>
  <si>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</si>
  <si>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</si>
  <si>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</si>
  <si>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</si>
  <si>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</si>
  <si>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</si>
  <si>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</si>
  <si>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</si>
  <si>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</si>
  <si>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</si>
  <si>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</si>
  <si>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</si>
  <si>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</si>
  <si>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</si>
  <si>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</si>
  <si>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</si>
  <si>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</si>
  <si>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</si>
  <si>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</si>
  <si>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</si>
  <si>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</si>
  <si>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</si>
  <si>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</si>
  <si>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</si>
  <si>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</si>
  <si>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</si>
  <si>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</si>
  <si>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</si>
  <si>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</si>
  <si>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</si>
  <si>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</si>
  <si>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</si>
  <si>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</si>
  <si>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</si>
  <si>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</si>
  <si>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</si>
  <si>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</si>
  <si>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</si>
  <si>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</si>
  <si>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</si>
  <si>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</si>
  <si>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</si>
  <si>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</si>
  <si>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</si>
  <si>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</si>
  <si>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</si>
  <si>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</si>
  <si>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</si>
  <si>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</si>
  <si>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</si>
  <si>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</si>
  <si>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</si>
  <si>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</si>
  <si>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</si>
  <si>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</si>
  <si>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</si>
  <si>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</si>
  <si>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</si>
  <si>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</si>
  <si>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</si>
  <si>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</si>
  <si>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</si>
  <si>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</si>
  <si>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</si>
  <si>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</si>
  <si>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</si>
  <si>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</si>
  <si>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</si>
  <si>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</si>
  <si>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</si>
  <si>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</si>
  <si>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</si>
  <si>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</si>
  <si>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</si>
  <si>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</si>
  <si>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</si>
  <si>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</si>
  <si>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</si>
  <si>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</si>
  <si>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</si>
  <si>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</si>
  <si>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</si>
  <si>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</si>
  <si>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</si>
  <si>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</si>
  <si>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</si>
  <si>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</si>
  <si>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</si>
  <si>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</si>
  <si>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</si>
  <si>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</si>
  <si>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</si>
  <si>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</si>
  <si>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</si>
  <si>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</si>
  <si>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</si>
  <si>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</si>
  <si>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</si>
  <si>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</si>
  <si>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</si>
  <si>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</si>
  <si>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</si>
  <si>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</si>
  <si>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</si>
  <si>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</si>
  <si>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</si>
  <si>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</si>
  <si>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</si>
  <si>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</si>
  <si>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</si>
  <si>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</si>
  <si>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</si>
  <si>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</si>
  <si>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</si>
  <si>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</si>
  <si>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</si>
  <si>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</si>
  <si>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</si>
  <si>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</si>
  <si>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</si>
  <si>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</si>
  <si>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</si>
  <si>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</si>
  <si>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</si>
  <si>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</si>
  <si>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</si>
  <si>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</si>
  <si>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</si>
  <si>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</si>
  <si>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</si>
  <si>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</si>
  <si>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</si>
  <si>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</si>
  <si>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</si>
  <si>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</si>
  <si>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</si>
  <si>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</si>
  <si>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</si>
  <si>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</si>
  <si>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</si>
  <si>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</si>
  <si>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</si>
  <si>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</si>
  <si>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</si>
  <si>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</si>
  <si>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</si>
  <si>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</si>
  <si>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</si>
  <si>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</si>
  <si>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</si>
  <si>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</si>
  <si>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</si>
  <si>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</si>
  <si>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</si>
  <si>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</si>
  <si>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</si>
  <si>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</si>
  <si>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</si>
  <si>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</si>
  <si>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</si>
  <si>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</si>
  <si>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</si>
  <si>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</si>
  <si>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</si>
  <si>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</si>
  <si>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</si>
  <si>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</si>
  <si>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</si>
  <si>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</si>
  <si>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</si>
  <si>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</si>
  <si>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</si>
  <si>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</si>
  <si>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</si>
  <si>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</si>
  <si>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</si>
  <si>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</si>
  <si>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</si>
  <si>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</si>
  <si>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</si>
  <si>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</si>
  <si>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</si>
  <si>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</si>
  <si>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</si>
  <si>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</si>
  <si>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</si>
  <si>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</si>
  <si>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</si>
  <si>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</si>
  <si>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</si>
  <si>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</si>
  <si>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</si>
  <si>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</si>
  <si>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</si>
  <si>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</si>
  <si>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</si>
  <si>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</si>
  <si>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</si>
  <si>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</si>
  <si>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</si>
  <si>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</si>
  <si>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</si>
  <si>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</si>
  <si>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</si>
  <si>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</si>
  <si>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</si>
  <si>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</si>
  <si>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</si>
  <si>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</si>
  <si>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</si>
  <si>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</si>
  <si>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</si>
  <si>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</si>
  <si>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</si>
  <si>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</si>
  <si>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</si>
  <si>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</si>
  <si>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</si>
  <si>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</si>
  <si>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</si>
  <si>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</si>
  <si>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</si>
  <si>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</si>
  <si>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</si>
  <si>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</si>
  <si>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</si>
  <si>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</si>
  <si>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</si>
  <si>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</si>
  <si>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</si>
  <si>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</si>
  <si>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</si>
  <si>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</si>
  <si>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</si>
  <si>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</si>
  <si>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</si>
  <si>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</si>
  <si>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</si>
  <si>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</si>
  <si>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</si>
  <si>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</si>
  <si>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</si>
  <si>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</si>
  <si>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</si>
  <si>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</si>
  <si>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</si>
  <si>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</si>
  <si>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</si>
  <si>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</si>
  <si>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</si>
  <si>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</si>
  <si>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</si>
  <si>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</si>
  <si>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</si>
  <si>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</si>
  <si>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</si>
  <si>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</si>
  <si>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</si>
  <si>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</si>
  <si>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</si>
  <si>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</si>
  <si>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</si>
  <si>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</si>
  <si>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</si>
  <si>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</si>
  <si>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</si>
  <si>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</si>
  <si>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</si>
  <si>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</si>
  <si>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</si>
  <si>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</si>
  <si>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</si>
  <si>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</si>
  <si>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</si>
  <si>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</si>
  <si>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</si>
  <si>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</si>
  <si>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</si>
  <si>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</si>
  <si>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</si>
  <si>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</si>
  <si>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</si>
  <si>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</si>
  <si>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</si>
  <si>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</si>
  <si>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</si>
  <si>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</si>
  <si>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</si>
  <si>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</si>
  <si>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</si>
  <si>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</si>
  <si>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</si>
  <si>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</si>
  <si>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</si>
  <si>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</si>
  <si>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</si>
  <si>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</si>
  <si>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</si>
  <si>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</si>
  <si>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</si>
  <si>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</si>
  <si>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</si>
  <si>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</si>
  <si>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</si>
  <si>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</si>
  <si>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</si>
  <si>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</si>
  <si>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</si>
  <si>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</si>
  <si>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</si>
  <si>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</si>
  <si>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</si>
  <si>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</si>
  <si>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</si>
  <si>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</si>
  <si>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</si>
  <si>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</si>
  <si>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</si>
  <si>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</si>
  <si>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</si>
  <si>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</si>
  <si>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</si>
  <si>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</si>
  <si>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</si>
  <si>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</si>
  <si>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</si>
  <si>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</si>
  <si>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</si>
  <si>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</si>
  <si>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</si>
  <si>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</si>
  <si>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</si>
  <si>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</si>
  <si>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</si>
  <si>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</si>
  <si>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</si>
  <si>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</si>
  <si>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</si>
  <si>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</si>
  <si>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</si>
  <si>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</si>
  <si>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</si>
  <si>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</si>
  <si>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</si>
  <si>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</si>
  <si>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</si>
  <si>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</si>
  <si>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</si>
  <si>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</si>
  <si>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</si>
  <si>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</si>
  <si>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</si>
  <si>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</si>
  <si>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</si>
  <si>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</si>
  <si>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</si>
  <si>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</si>
  <si>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</si>
  <si>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</si>
  <si>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</si>
  <si>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</si>
  <si>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</si>
  <si>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</si>
  <si>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</si>
  <si>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</si>
  <si>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</si>
  <si>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</si>
  <si>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</si>
  <si>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</si>
  <si>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</si>
  <si>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</si>
  <si>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</si>
  <si>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</si>
  <si>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</si>
  <si>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</si>
  <si>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</si>
  <si>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</si>
  <si>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</si>
  <si>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</si>
  <si>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</si>
  <si>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</si>
  <si>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</si>
  <si>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</si>
  <si>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</si>
  <si>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</si>
  <si>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</si>
  <si>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</si>
  <si>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</si>
  <si>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</si>
  <si>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</si>
  <si>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</si>
  <si>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</si>
  <si>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</si>
  <si>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</si>
  <si>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</si>
  <si>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</si>
  <si>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</si>
  <si>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</si>
  <si>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</si>
  <si>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</si>
  <si>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</si>
  <si>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</si>
  <si>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</si>
  <si>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</si>
  <si>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</si>
  <si>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</si>
  <si>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</si>
  <si>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</si>
  <si>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</si>
  <si>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</si>
  <si>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</si>
  <si>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</si>
  <si>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</si>
  <si>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</si>
  <si>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</si>
  <si>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</si>
  <si>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</si>
  <si>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</si>
  <si>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</si>
  <si>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</si>
  <si>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</si>
  <si>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</si>
  <si>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</si>
  <si>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</si>
  <si>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</si>
  <si>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</si>
  <si>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</si>
  <si>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</si>
  <si>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</si>
  <si>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</si>
  <si>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</si>
  <si>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</si>
  <si>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</si>
  <si>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</si>
  <si>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</si>
  <si>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</si>
  <si>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</si>
  <si>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</si>
  <si>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</si>
  <si>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</si>
  <si>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</si>
  <si>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</si>
  <si>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</si>
  <si>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</si>
  <si>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</si>
  <si>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</si>
  <si>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</si>
  <si>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</si>
  <si>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</si>
  <si>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</si>
  <si>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</si>
  <si>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</si>
  <si>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</si>
  <si>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</si>
  <si>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</si>
  <si>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</si>
  <si>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</si>
  <si>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</si>
  <si>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</si>
  <si>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</si>
  <si>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</si>
  <si>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</si>
  <si>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</si>
  <si>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</si>
  <si>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</si>
  <si>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</si>
  <si>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</si>
  <si>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</si>
  <si>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</si>
  <si>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</si>
  <si>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</si>
  <si>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</si>
  <si>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</si>
  <si>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</si>
  <si>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</si>
  <si>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</si>
  <si>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</si>
  <si>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</si>
  <si>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</si>
  <si>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</si>
  <si>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</si>
  <si>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</si>
  <si>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</si>
  <si>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</si>
  <si>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</si>
  <si>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</si>
  <si>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</si>
  <si>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</si>
  <si>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</si>
  <si>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</si>
  <si>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</si>
  <si>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</si>
  <si>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</si>
  <si>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</si>
  <si>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</si>
  <si>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</si>
  <si>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</si>
  <si>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</si>
  <si>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</si>
  <si>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</si>
  <si>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</si>
  <si>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</si>
  <si>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</si>
  <si>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</si>
  <si>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</si>
  <si>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</si>
  <si>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</si>
  <si>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</si>
  <si>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</si>
  <si>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</si>
  <si>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</si>
  <si>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</si>
  <si>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</si>
  <si>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</si>
  <si>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</si>
  <si>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</si>
  <si>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</si>
  <si>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</si>
  <si>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</si>
  <si>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</si>
  <si>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</si>
  <si>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</si>
  <si>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</si>
  <si>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</si>
  <si>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</si>
  <si>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</si>
  <si>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</si>
  <si>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</si>
  <si>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</si>
  <si>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</si>
  <si>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</si>
  <si>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</si>
  <si>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</si>
  <si>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</si>
  <si>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</si>
  <si>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</si>
  <si>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</si>
  <si>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</si>
  <si>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</si>
  <si>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</si>
  <si>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</si>
  <si>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</si>
  <si>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</si>
  <si>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</si>
  <si>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</si>
  <si>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</si>
  <si>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</si>
  <si>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</si>
  <si>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</si>
  <si>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</si>
  <si>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</si>
  <si>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</si>
  <si>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</si>
  <si>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</si>
  <si>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</si>
  <si>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</si>
  <si>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</si>
  <si>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</si>
  <si>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</si>
  <si>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</si>
  <si>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</si>
  <si>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</si>
  <si>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</si>
  <si>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</si>
  <si>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</si>
  <si>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</si>
  <si>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</si>
  <si>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</si>
  <si>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</si>
  <si>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</si>
  <si>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</si>
  <si>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</si>
  <si>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</si>
  <si>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</si>
  <si>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</si>
  <si>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</si>
  <si>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</si>
  <si>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</si>
  <si>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</si>
  <si>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</si>
  <si>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</si>
  <si>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</si>
  <si>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</si>
  <si>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</si>
  <si>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</si>
  <si>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</si>
  <si>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</si>
  <si>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</si>
  <si>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</si>
  <si>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</si>
  <si>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</si>
  <si>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</si>
  <si>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</si>
  <si>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</si>
  <si>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</si>
  <si>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</si>
  <si>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</si>
  <si>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</si>
  <si>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</si>
  <si>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</si>
  <si>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</si>
  <si>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</si>
  <si>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</si>
  <si>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</si>
  <si>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</si>
  <si>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</si>
  <si>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</si>
  <si>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</si>
  <si>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</si>
  <si>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</si>
  <si>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</si>
  <si>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</si>
  <si>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</si>
  <si>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</si>
  <si>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</si>
  <si>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</si>
  <si>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</si>
  <si>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</si>
  <si>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</si>
  <si>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</si>
  <si>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</si>
  <si>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</si>
  <si>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</si>
  <si>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</si>
  <si>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</si>
  <si>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</si>
  <si>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</si>
  <si>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</si>
  <si>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</si>
  <si>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</si>
  <si>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</si>
  <si>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</si>
  <si>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</si>
  <si>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</si>
  <si>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</si>
  <si>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</si>
  <si>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</si>
  <si>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</si>
  <si>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</si>
  <si>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</si>
  <si>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</si>
  <si>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</si>
  <si>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</si>
  <si>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</si>
  <si>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</si>
  <si>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</si>
  <si>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</si>
  <si>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</si>
  <si>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</si>
  <si>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</si>
  <si>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</si>
  <si>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</si>
  <si>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</si>
  <si>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</si>
  <si>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</si>
  <si>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</si>
  <si>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</si>
  <si>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</si>
  <si>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</si>
  <si>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</si>
  <si>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</si>
  <si>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</si>
  <si>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</si>
  <si>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</si>
  <si>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</si>
  <si>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</si>
  <si>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</si>
  <si>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</si>
  <si>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</si>
  <si>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</si>
  <si>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</si>
  <si>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</si>
  <si>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</si>
  <si>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</si>
  <si>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</si>
  <si>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</si>
  <si>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</si>
  <si>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</si>
  <si>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</si>
  <si>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</si>
  <si>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</si>
  <si>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</si>
  <si>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</si>
  <si>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</si>
  <si>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</si>
  <si>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</si>
  <si>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</si>
  <si>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</si>
  <si>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</si>
  <si>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</si>
  <si>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</si>
  <si>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</si>
  <si>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</si>
  <si>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</si>
  <si>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</si>
  <si>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</si>
  <si>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</si>
  <si>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</si>
  <si>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</si>
  <si>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</si>
  <si>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</si>
  <si>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</si>
  <si>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</si>
  <si>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</si>
  <si>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</si>
  <si>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</si>
  <si>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</si>
  <si>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</si>
  <si>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</si>
  <si>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</si>
  <si>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</si>
  <si>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</si>
  <si>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</si>
  <si>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</si>
  <si>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</si>
  <si>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</si>
  <si>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</si>
  <si>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</si>
  <si>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</si>
  <si>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</si>
  <si>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</si>
  <si>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</si>
  <si>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</si>
  <si>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</si>
  <si>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</si>
  <si>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</si>
  <si>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</si>
  <si>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</si>
  <si>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</si>
  <si>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</si>
  <si>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</si>
  <si>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</si>
  <si>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</si>
  <si>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</si>
  <si>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</si>
  <si>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</si>
  <si>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</si>
  <si>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</si>
  <si>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</si>
  <si>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</si>
  <si>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</si>
  <si>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</si>
  <si>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</si>
  <si>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</si>
  <si>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</si>
  <si>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</si>
  <si>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</si>
  <si>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</si>
  <si>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</si>
  <si>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</si>
  <si>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</si>
  <si>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</si>
  <si>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</si>
  <si>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</si>
  <si>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</si>
  <si>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</si>
  <si>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</si>
  <si>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</si>
  <si>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</si>
  <si>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</si>
  <si>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</si>
  <si>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</si>
  <si>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</si>
  <si>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</si>
  <si>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</si>
  <si>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</si>
  <si>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</si>
  <si>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</si>
  <si>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</si>
  <si>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</si>
  <si>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</si>
  <si>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</si>
  <si>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</si>
  <si>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</si>
  <si>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</si>
  <si>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</si>
  <si>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</si>
  <si>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</si>
  <si>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</si>
  <si>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</si>
  <si>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</si>
  <si>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</si>
  <si>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</si>
  <si>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</si>
  <si>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</si>
  <si>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</si>
  <si>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</si>
  <si>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</si>
  <si>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</si>
  <si>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</si>
  <si>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</si>
  <si>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</si>
  <si>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</si>
  <si>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</si>
  <si>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</si>
  <si>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</si>
  <si>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</si>
  <si>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</si>
  <si>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</si>
  <si>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</si>
  <si>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</si>
  <si>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</si>
  <si>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</si>
  <si>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</si>
  <si>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</si>
  <si>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</si>
  <si>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</si>
  <si>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</si>
  <si>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</si>
  <si>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</si>
  <si>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</si>
  <si>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</si>
  <si>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</si>
  <si>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</si>
  <si>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</si>
  <si>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</si>
  <si>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</si>
  <si>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</si>
  <si>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</si>
  <si>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</si>
  <si>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</si>
  <si>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</si>
  <si>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</si>
  <si>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</si>
  <si>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</si>
  <si>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</si>
  <si>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</si>
  <si>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</si>
  <si>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</si>
  <si>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</si>
  <si>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</si>
  <si>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</si>
  <si>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</si>
  <si>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</si>
  <si>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</si>
  <si>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</si>
  <si>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</si>
  <si>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</si>
  <si>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</si>
  <si>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</si>
  <si>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</si>
  <si>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</si>
  <si>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</si>
  <si>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</si>
  <si>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</si>
  <si>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</si>
  <si>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</si>
  <si>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</si>
  <si>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</si>
  <si>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</si>
  <si>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</si>
  <si>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</si>
  <si>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</si>
  <si>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</si>
  <si>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</si>
  <si>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</si>
  <si>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</si>
  <si>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</si>
  <si>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</si>
  <si>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</si>
  <si>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</si>
  <si>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</si>
  <si>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</si>
  <si>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</si>
  <si>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</si>
  <si>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</si>
  <si>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</si>
  <si>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</si>
  <si>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</si>
  <si>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</si>
  <si>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</si>
  <si>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</si>
  <si>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</si>
  <si>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</si>
  <si>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</si>
  <si>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</si>
  <si>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</si>
  <si>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</si>
  <si>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</si>
  <si>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</si>
  <si>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</si>
  <si>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</si>
  <si>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</si>
  <si>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</si>
  <si>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</si>
  <si>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</si>
  <si>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</si>
  <si>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</si>
  <si>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</si>
  <si>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</si>
  <si>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</si>
  <si>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</si>
  <si>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</si>
  <si>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</si>
  <si>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</si>
  <si>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</si>
  <si>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</si>
  <si>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</si>
  <si>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</si>
  <si>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</si>
  <si>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</si>
  <si>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</si>
  <si>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</si>
  <si>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</si>
  <si>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</si>
  <si>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</si>
  <si>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</si>
  <si>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</si>
  <si>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</si>
  <si>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</si>
  <si>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</si>
  <si>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</si>
  <si>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</si>
  <si>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</si>
  <si>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</si>
  <si>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</si>
  <si>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</si>
  <si>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</si>
  <si>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</si>
  <si>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</si>
  <si>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</si>
  <si>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</si>
  <si>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</si>
  <si>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</si>
  <si>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</si>
  <si>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</si>
  <si>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</si>
  <si>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</si>
  <si>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</si>
  <si>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</si>
  <si>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</si>
  <si>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</si>
  <si>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</si>
  <si>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</si>
  <si>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</si>
  <si>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</si>
  <si>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</si>
  <si>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</si>
  <si>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</si>
  <si>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</si>
  <si>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</si>
  <si>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</si>
  <si>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</si>
  <si>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</si>
  <si>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</si>
  <si>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</si>
  <si>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</si>
  <si>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</si>
  <si>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</si>
  <si>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</si>
  <si>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</si>
  <si>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</si>
  <si>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</si>
  <si>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</si>
  <si>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</si>
  <si>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</si>
  <si>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</si>
  <si>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</si>
  <si>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</si>
  <si>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</si>
  <si>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</si>
  <si>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</si>
  <si>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</si>
  <si>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</si>
  <si>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</si>
  <si>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</si>
  <si>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</si>
  <si>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</si>
  <si>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</si>
  <si>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</si>
  <si>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</si>
  <si>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</si>
  <si>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</si>
  <si>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</si>
  <si>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</si>
  <si>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</si>
  <si>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</si>
  <si>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</si>
  <si>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</si>
  <si>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</si>
  <si>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</si>
  <si>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</si>
  <si>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</si>
  <si>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</si>
  <si>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</si>
  <si>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</si>
  <si>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</si>
  <si>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</si>
  <si>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</si>
  <si>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</si>
  <si>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</si>
  <si>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</si>
  <si>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</si>
  <si>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</si>
  <si>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</si>
  <si>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</si>
  <si>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</si>
  <si>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</si>
  <si>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</si>
  <si>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</si>
  <si>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</si>
  <si>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</si>
  <si>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</si>
  <si>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</si>
  <si>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</si>
  <si>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</si>
  <si>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</si>
  <si>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</si>
  <si>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</si>
  <si>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</si>
  <si>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</si>
  <si>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</si>
  <si>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</si>
  <si>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</si>
  <si>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</si>
  <si>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</si>
  <si>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</si>
  <si>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</si>
  <si>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</si>
  <si>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</si>
  <si>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</si>
  <si>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</si>
  <si>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</si>
  <si>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</si>
  <si>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</si>
  <si>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</si>
  <si>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</si>
  <si>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</si>
  <si>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</si>
  <si>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</si>
  <si>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</si>
  <si>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</si>
  <si>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</si>
  <si>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</si>
  <si>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</si>
  <si>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</si>
  <si>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</si>
  <si>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</si>
  <si>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</si>
  <si>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</si>
  <si>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</si>
  <si>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</si>
  <si>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</si>
  <si>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</si>
  <si>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</si>
  <si>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</si>
  <si>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</si>
  <si>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</si>
  <si>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</si>
  <si>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</si>
  <si>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</si>
  <si>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</si>
  <si>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</si>
  <si>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</si>
  <si>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</si>
  <si>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</si>
  <si>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</si>
  <si>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</si>
  <si>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</si>
  <si>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</si>
  <si>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</si>
  <si>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</si>
  <si>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</si>
  <si>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</si>
  <si>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</si>
  <si>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</si>
  <si>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</si>
  <si>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</si>
  <si>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</si>
  <si>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</si>
  <si>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</si>
  <si>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</si>
  <si>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</si>
  <si>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</si>
  <si>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</si>
  <si>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</si>
  <si>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</si>
  <si>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</si>
  <si>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</si>
  <si>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</si>
  <si>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</si>
  <si>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</si>
  <si>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</si>
  <si>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</si>
  <si>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</si>
  <si>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</si>
  <si>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</si>
  <si>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</si>
  <si>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</si>
  <si>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</si>
  <si>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</si>
  <si>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</si>
  <si>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</si>
  <si>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</si>
  <si>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</si>
  <si>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</si>
  <si>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</si>
  <si>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</si>
  <si>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</si>
  <si>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</si>
  <si>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</si>
  <si>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</si>
  <si>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</si>
  <si>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</si>
  <si>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</si>
  <si>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</si>
  <si>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</si>
  <si>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</si>
  <si>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</si>
  <si>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</si>
  <si>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</si>
  <si>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</si>
  <si>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</si>
  <si>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</si>
  <si>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</si>
  <si>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</si>
  <si>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</si>
  <si>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</si>
  <si>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</si>
  <si>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</si>
  <si>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</si>
  <si>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</si>
  <si>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</si>
  <si>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</si>
  <si>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</si>
  <si>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</si>
  <si>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</si>
  <si>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</si>
  <si>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</si>
  <si>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</si>
  <si>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</si>
  <si>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</si>
  <si>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</si>
  <si>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</si>
  <si>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</si>
  <si>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</si>
  <si>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</si>
  <si>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</si>
  <si>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</si>
  <si>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</si>
  <si>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</si>
  <si>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</si>
  <si>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</si>
  <si>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</si>
  <si>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</si>
  <si>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</si>
  <si>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</si>
  <si>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</si>
  <si>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</si>
  <si>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</si>
  <si>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</si>
  <si>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</si>
  <si>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</si>
  <si>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</si>
  <si>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</si>
  <si>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</si>
  <si>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</si>
  <si>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</si>
  <si>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</si>
  <si>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</si>
  <si>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</si>
  <si>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</si>
  <si>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</si>
  <si>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</si>
  <si>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</si>
  <si>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</si>
  <si>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</si>
  <si>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</si>
  <si>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</si>
  <si>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</si>
  <si>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</si>
  <si>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</si>
  <si>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</si>
  <si>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</si>
  <si>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</si>
  <si>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</si>
  <si>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</si>
  <si>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</si>
  <si>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</si>
  <si>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</si>
  <si>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</si>
  <si>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</si>
  <si>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</si>
  <si>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</si>
  <si>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</si>
  <si>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</si>
  <si>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</si>
  <si>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</si>
  <si>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</si>
  <si>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</si>
  <si>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</si>
  <si>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</si>
  <si>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</si>
  <si>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</si>
  <si>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</si>
  <si>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</si>
  <si>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</si>
  <si>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</si>
  <si>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</si>
  <si>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</si>
  <si>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</si>
  <si>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</si>
  <si>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</si>
  <si>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</si>
  <si>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</si>
  <si>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</si>
  <si>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</si>
  <si>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</si>
  <si>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</si>
  <si>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</si>
  <si>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</si>
  <si>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</si>
  <si>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</si>
  <si>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</si>
  <si>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</si>
  <si>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</si>
  <si>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</si>
  <si>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</si>
  <si>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</si>
  <si>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</si>
  <si>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</si>
  <si>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</si>
  <si>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</si>
  <si>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</si>
  <si>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</si>
  <si>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</si>
  <si>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</si>
  <si>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</si>
  <si>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</si>
  <si>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</si>
  <si>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</si>
  <si>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</si>
  <si>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</si>
  <si>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</si>
  <si>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</si>
  <si>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</si>
  <si>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</si>
  <si>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</si>
  <si>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</si>
  <si>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</si>
  <si>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</si>
  <si>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</si>
  <si>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</si>
  <si>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</si>
  <si>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</si>
  <si>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</si>
  <si>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</si>
  <si>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</si>
  <si>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</si>
  <si>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</si>
  <si>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</si>
  <si>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</si>
  <si>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</si>
  <si>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</si>
  <si>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</si>
  <si>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</si>
  <si>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</si>
  <si>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</si>
  <si>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</si>
  <si>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</si>
  <si>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</si>
  <si>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</si>
  <si>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</si>
  <si>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</si>
  <si>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</si>
  <si>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</si>
  <si>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</si>
  <si>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</si>
  <si>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</si>
  <si>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</si>
  <si>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</si>
  <si>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</si>
  <si>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</si>
  <si>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</si>
  <si>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</si>
  <si>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</si>
  <si>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</si>
  <si>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</si>
  <si>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</si>
  <si>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</si>
  <si>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</si>
  <si>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</si>
  <si>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</si>
  <si>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</si>
  <si>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</si>
  <si>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</si>
  <si>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</si>
  <si>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</si>
  <si>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</si>
  <si>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</si>
  <si>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</si>
  <si>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</si>
  <si>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</si>
  <si>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</si>
  <si>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</si>
  <si>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</si>
  <si>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</si>
  <si>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</si>
  <si>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</si>
  <si>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</si>
  <si>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</si>
  <si>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</si>
  <si>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</si>
  <si>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</si>
  <si>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</si>
  <si>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</si>
  <si>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</si>
  <si>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</si>
  <si>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</si>
  <si>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</si>
  <si>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</si>
  <si>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</si>
  <si>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</si>
  <si>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</si>
  <si>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</si>
  <si>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</si>
  <si>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</si>
  <si>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</si>
  <si>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</si>
  <si>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</si>
  <si>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</si>
  <si>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</si>
  <si>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</si>
  <si>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</si>
  <si>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</si>
  <si>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</si>
  <si>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</si>
  <si>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</si>
  <si>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</si>
  <si>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</si>
  <si>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</si>
  <si>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</si>
  <si>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</si>
  <si>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</si>
  <si>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</si>
  <si>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</si>
  <si>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</si>
  <si>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</si>
  <si>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</si>
  <si>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</si>
  <si>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</si>
  <si>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</si>
  <si>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</si>
  <si>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</si>
  <si>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</si>
  <si>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</si>
  <si>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</si>
  <si>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</si>
  <si>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</si>
  <si>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</si>
  <si>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</si>
  <si>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</si>
  <si>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</si>
  <si>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</si>
  <si>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</si>
  <si>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</si>
  <si>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</si>
  <si>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</si>
  <si>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</si>
  <si>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</si>
  <si>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</si>
  <si>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</si>
  <si>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</si>
  <si>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</si>
  <si>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</si>
  <si>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</si>
  <si>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</si>
  <si>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</si>
  <si>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</si>
  <si>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</si>
  <si>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</si>
  <si>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</si>
  <si>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</si>
  <si>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</si>
  <si>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</si>
  <si>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</si>
  <si>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</si>
  <si>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</si>
  <si>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</si>
  <si>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</si>
  <si>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</si>
  <si>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</si>
  <si>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</si>
  <si>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</si>
  <si>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</si>
  <si>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</si>
  <si>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</si>
  <si>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</si>
  <si>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</si>
  <si>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</si>
  <si>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</si>
  <si>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</si>
  <si>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</si>
  <si>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</si>
  <si>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</si>
  <si>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</si>
  <si>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</si>
  <si>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</si>
  <si>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</si>
  <si>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</si>
  <si>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</si>
  <si>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</si>
  <si>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</si>
  <si>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</si>
  <si>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</si>
  <si>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</si>
  <si>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</si>
  <si>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</si>
  <si>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</si>
  <si>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</si>
  <si>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</si>
  <si>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</si>
  <si>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</si>
  <si>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</si>
  <si>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</si>
  <si>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</si>
  <si>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</si>
  <si>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</si>
  <si>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</si>
  <si>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</si>
  <si>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</si>
  <si>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</si>
  <si>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</si>
  <si>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</si>
  <si>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</si>
  <si>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</si>
  <si>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</si>
  <si>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</si>
  <si>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</si>
  <si>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</si>
  <si>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</si>
  <si>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</si>
  <si>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</si>
  <si>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</si>
  <si>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</si>
  <si>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</si>
  <si>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</si>
  <si>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</si>
  <si>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</si>
  <si>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</si>
  <si>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</si>
  <si>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</si>
  <si>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</si>
  <si>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</si>
  <si>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</si>
  <si>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</si>
  <si>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</si>
  <si>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</si>
  <si>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</si>
  <si>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</si>
  <si>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</si>
  <si>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</si>
  <si>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</si>
  <si>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</si>
  <si>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</si>
  <si>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</si>
  <si>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</si>
  <si>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</si>
  <si>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</si>
  <si>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</si>
  <si>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</si>
  <si>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</si>
  <si>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</si>
  <si>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</si>
  <si>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</si>
  <si>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</si>
  <si>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</si>
  <si>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</si>
  <si>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</si>
  <si>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</si>
  <si>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</si>
  <si>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</si>
  <si>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</si>
  <si>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</si>
  <si>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</si>
  <si>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</si>
  <si>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</si>
  <si>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</si>
  <si>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</si>
  <si>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</si>
  <si>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</si>
  <si>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</si>
  <si>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</si>
  <si>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</si>
  <si>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</si>
  <si>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</si>
  <si>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</si>
  <si>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</si>
  <si>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</si>
  <si>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</si>
  <si>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</si>
  <si>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</si>
  <si>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</si>
  <si>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</si>
  <si>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</si>
  <si>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</si>
  <si>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</si>
  <si>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</si>
  <si>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</si>
  <si>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</si>
  <si>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</si>
  <si>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</si>
  <si>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</si>
  <si>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</si>
  <si>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</si>
  <si>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</si>
  <si>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</si>
  <si>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</si>
  <si>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</si>
  <si>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</si>
  <si>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</si>
  <si>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</si>
  <si>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</si>
  <si>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</si>
  <si>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</si>
  <si>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</si>
  <si>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</si>
  <si>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</si>
  <si>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</si>
  <si>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</si>
  <si>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</si>
  <si>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</si>
  <si>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</si>
  <si>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</si>
  <si>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</si>
  <si>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</si>
  <si>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</si>
  <si>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</si>
  <si>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</si>
  <si>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</si>
  <si>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</si>
  <si>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</si>
  <si>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</si>
  <si>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</si>
  <si>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</si>
  <si>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</si>
  <si>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</si>
  <si>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</si>
  <si>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</si>
  <si>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</si>
  <si>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</si>
  <si>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</si>
  <si>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</si>
  <si>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</si>
  <si>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</si>
  <si>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</si>
  <si>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</si>
  <si>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</si>
  <si>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</si>
  <si>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</si>
  <si>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</si>
  <si>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</si>
  <si>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</si>
  <si>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</si>
  <si>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</si>
  <si>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</si>
  <si>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</si>
  <si>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</si>
  <si>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</si>
  <si>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</si>
  <si>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</si>
  <si>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</si>
  <si>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</si>
  <si>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</si>
  <si>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</si>
  <si>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</si>
  <si>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</si>
  <si>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</si>
  <si>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</si>
  <si>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</si>
  <si>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</si>
  <si>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</si>
  <si>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</si>
  <si>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</si>
  <si>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</si>
  <si>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</si>
  <si>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</si>
  <si>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</si>
  <si>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</si>
  <si>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</si>
  <si>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</si>
  <si>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</si>
  <si>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</si>
  <si>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</si>
  <si>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</si>
  <si>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</si>
  <si>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</si>
  <si>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</si>
  <si>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</si>
  <si>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</si>
  <si>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</si>
  <si>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</si>
  <si>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</si>
  <si>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</si>
  <si>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</si>
  <si>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</si>
  <si>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</si>
  <si>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</si>
  <si>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</si>
  <si>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</si>
  <si>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</si>
  <si>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</si>
  <si>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</si>
  <si>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</si>
  <si>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</si>
  <si>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</si>
  <si>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</si>
  <si>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</si>
  <si>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</si>
  <si>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</si>
  <si>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</si>
  <si>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</si>
  <si>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</si>
  <si>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</si>
  <si>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</si>
  <si>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</si>
  <si>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</si>
  <si>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</si>
  <si>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</si>
  <si>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</si>
  <si>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</si>
  <si>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</si>
  <si>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</si>
  <si>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</si>
  <si>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</si>
  <si>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</si>
  <si>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</si>
  <si>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</si>
  <si>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</si>
  <si>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</si>
  <si>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</si>
  <si>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</si>
  <si>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</si>
  <si>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</si>
  <si>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</si>
  <si>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</si>
  <si>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</si>
  <si>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</si>
  <si>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</si>
  <si>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</si>
  <si>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</si>
  <si>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</si>
  <si>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</si>
  <si>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</si>
  <si>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</si>
  <si>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</si>
  <si>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</si>
  <si>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</si>
  <si>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</si>
  <si>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</si>
  <si>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</si>
  <si>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</si>
  <si>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</si>
  <si>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</si>
  <si>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</si>
  <si>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</si>
  <si>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</si>
  <si>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</si>
  <si>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</si>
  <si>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</si>
  <si>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</si>
  <si>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</si>
  <si>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</si>
  <si>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</si>
  <si>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</si>
  <si>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</si>
  <si>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</si>
  <si>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</si>
  <si>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</si>
  <si>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</si>
  <si>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</si>
  <si>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</si>
  <si>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</si>
  <si>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</si>
  <si>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</si>
  <si>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</si>
  <si>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</si>
  <si>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</si>
  <si>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</si>
  <si>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</si>
  <si>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</si>
  <si>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</si>
  <si>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</si>
  <si>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</si>
  <si>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</si>
  <si>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</si>
  <si>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</si>
  <si>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</si>
  <si>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</si>
  <si>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</si>
  <si>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</si>
  <si>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</si>
  <si>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</si>
  <si>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</si>
  <si>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</si>
  <si>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</si>
  <si>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</si>
  <si>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</si>
  <si>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</si>
  <si>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</si>
  <si>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</si>
  <si>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</si>
  <si>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</si>
  <si>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</si>
  <si>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</si>
  <si>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</si>
  <si>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</si>
  <si>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</si>
  <si>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</si>
  <si>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</si>
  <si>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</si>
  <si>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</si>
  <si>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</si>
  <si>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</si>
  <si>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</si>
  <si>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</si>
  <si>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</si>
  <si>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</si>
  <si>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</si>
  <si>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</si>
  <si>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</si>
  <si>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</si>
  <si>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</si>
  <si>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</si>
  <si>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</si>
  <si>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</si>
  <si>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</si>
  <si>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</si>
  <si>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</si>
  <si>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</si>
  <si>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</si>
  <si>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</si>
  <si>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</si>
  <si>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</si>
  <si>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</si>
  <si>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</si>
  <si>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</si>
  <si>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</si>
  <si>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</si>
  <si>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</si>
  <si>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</si>
  <si>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</si>
  <si>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</si>
  <si>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</si>
  <si>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</si>
  <si>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</si>
  <si>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</si>
  <si>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</si>
  <si>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</si>
  <si>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</si>
  <si>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</si>
  <si>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</si>
  <si>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</si>
  <si>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</si>
  <si>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</si>
  <si>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</si>
  <si>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</si>
  <si>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</si>
  <si>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</si>
  <si>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</si>
  <si>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</si>
  <si>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</si>
  <si>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</si>
  <si>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</si>
  <si>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</si>
  <si>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</si>
  <si>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</si>
  <si>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</si>
  <si>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</si>
  <si>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</si>
  <si>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</si>
  <si>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</si>
  <si>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</si>
  <si>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</si>
  <si>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</si>
  <si>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</si>
  <si>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</si>
  <si>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</si>
  <si>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</si>
  <si>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</si>
  <si>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</si>
  <si>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</si>
  <si>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</si>
  <si>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</si>
  <si>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</si>
  <si>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</si>
  <si>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</si>
  <si>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</si>
  <si>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</si>
  <si>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</si>
  <si>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</si>
  <si>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</si>
  <si>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</si>
  <si>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</si>
  <si>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</si>
  <si>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</si>
  <si>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</si>
  <si>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</si>
  <si>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</si>
  <si>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</si>
  <si>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</si>
  <si>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</si>
  <si>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</si>
  <si>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</si>
  <si>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</si>
  <si>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</si>
  <si>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</si>
  <si>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</si>
  <si>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</si>
  <si>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</si>
  <si>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</si>
  <si>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</si>
  <si>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</si>
  <si>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</si>
  <si>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</si>
  <si>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</si>
  <si>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</si>
  <si>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</si>
  <si>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</si>
  <si>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</si>
  <si>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</si>
  <si>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</si>
  <si>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</si>
  <si>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</si>
  <si>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</si>
  <si>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</si>
  <si>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</si>
  <si>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</si>
  <si>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</si>
  <si>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</si>
  <si>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</si>
  <si>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</si>
  <si>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</si>
  <si>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</si>
  <si>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</si>
  <si>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</si>
  <si>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</si>
  <si>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</si>
  <si>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</si>
  <si>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</si>
  <si>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</si>
  <si>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</si>
  <si>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</si>
  <si>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</si>
  <si>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</si>
  <si>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</si>
  <si>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</si>
  <si>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</si>
  <si>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</si>
  <si>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</si>
  <si>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</si>
  <si>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</si>
  <si>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</si>
  <si>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</si>
  <si>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</si>
  <si>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</si>
  <si>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</si>
  <si>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</si>
  <si>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</si>
  <si>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</si>
  <si>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</si>
  <si>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</si>
  <si>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</si>
  <si>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</si>
  <si>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</si>
  <si>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</si>
  <si>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</si>
  <si>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</si>
  <si>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</si>
  <si>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</si>
  <si>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</si>
  <si>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</si>
  <si>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</si>
  <si>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</si>
  <si>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</si>
  <si>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</si>
  <si>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</si>
  <si>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</si>
  <si>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</si>
  <si>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</si>
  <si>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</si>
  <si>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</si>
  <si>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</si>
  <si>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</si>
  <si>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</si>
  <si>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</si>
  <si>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</si>
  <si>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</si>
  <si>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</si>
  <si>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</si>
  <si>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</si>
  <si>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</si>
  <si>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</si>
  <si>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</si>
  <si>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</si>
  <si>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</si>
  <si>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</si>
  <si>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</si>
  <si>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</si>
  <si>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</si>
  <si>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</si>
  <si>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</si>
  <si>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</si>
  <si>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</si>
  <si>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</si>
  <si>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</si>
  <si>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</si>
  <si>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</si>
  <si>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</si>
  <si>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</si>
  <si>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</si>
  <si>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</si>
  <si>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</si>
  <si>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</si>
  <si>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</si>
  <si>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</si>
  <si>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</si>
  <si>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</si>
  <si>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</si>
  <si>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</si>
  <si>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</si>
  <si>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</si>
  <si>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</si>
  <si>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</si>
  <si>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</si>
  <si>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</si>
  <si>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</si>
  <si>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</si>
  <si>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</si>
  <si>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</si>
  <si>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</si>
  <si>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</si>
  <si>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</si>
  <si>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</si>
  <si>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</si>
  <si>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</si>
  <si>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</si>
  <si>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</si>
  <si>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</si>
  <si>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</si>
  <si>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</si>
  <si>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</si>
  <si>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</si>
  <si>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</si>
  <si>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</si>
  <si>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</si>
  <si>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</si>
  <si>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</si>
  <si>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</si>
  <si>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</si>
  <si>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</si>
  <si>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</si>
  <si>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</si>
  <si>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</si>
  <si>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</si>
  <si>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</si>
  <si>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</si>
  <si>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</si>
  <si>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</si>
  <si>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</si>
  <si>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</si>
  <si>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</si>
  <si>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</si>
  <si>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</si>
  <si>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</si>
  <si>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</si>
  <si>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</si>
  <si>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</si>
  <si>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</si>
  <si>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</si>
  <si>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</si>
  <si>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</si>
  <si>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</si>
  <si>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</si>
  <si>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</si>
  <si>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</si>
  <si>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</si>
  <si>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</si>
  <si>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</si>
  <si>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</si>
  <si>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</si>
  <si>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</si>
  <si>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</si>
  <si>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</si>
  <si>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</si>
  <si>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</si>
  <si>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</si>
  <si>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</si>
  <si>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</si>
  <si>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</si>
  <si>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</si>
  <si>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</si>
  <si>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</si>
  <si>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</si>
  <si>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</si>
  <si>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</si>
  <si>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</si>
  <si>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</si>
  <si>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</si>
  <si>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</si>
  <si>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</si>
  <si>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</si>
  <si>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</si>
  <si>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</si>
  <si>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</si>
  <si>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</si>
  <si>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</si>
  <si>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</si>
  <si>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</si>
  <si>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</si>
  <si>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</si>
  <si>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</si>
  <si>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</si>
  <si>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</si>
  <si>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</si>
  <si>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</si>
  <si>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</si>
  <si>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</si>
  <si>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</si>
  <si>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</si>
  <si>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</si>
  <si>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</si>
  <si>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</si>
  <si>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</si>
  <si>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</si>
  <si>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</si>
  <si>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</si>
  <si>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</si>
  <si>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</si>
  <si>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</si>
  <si>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</si>
  <si>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</si>
  <si>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</si>
  <si>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</si>
  <si>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</si>
  <si>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</si>
  <si>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</si>
  <si>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</si>
  <si>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</si>
  <si>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</si>
  <si>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</si>
  <si>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</si>
  <si>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</si>
  <si>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</si>
  <si>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</si>
  <si>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</si>
  <si>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</si>
  <si>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</si>
  <si>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</si>
  <si>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</si>
  <si>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</si>
  <si>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</si>
  <si>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</si>
  <si>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</si>
  <si>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</si>
  <si>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</si>
  <si>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</si>
  <si>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</si>
  <si>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</si>
  <si>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</si>
  <si>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</si>
  <si>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</si>
  <si>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</si>
  <si>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</si>
  <si>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</si>
  <si>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</si>
  <si>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</si>
  <si>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</si>
  <si>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</si>
  <si>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</si>
  <si>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</si>
  <si>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</si>
  <si>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</si>
  <si>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</si>
  <si>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</si>
  <si>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</si>
  <si>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</si>
  <si>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</si>
  <si>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</si>
  <si>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</si>
  <si>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</si>
  <si>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</si>
  <si>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</si>
  <si>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</si>
  <si>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</si>
  <si>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</si>
  <si>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</si>
  <si>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</si>
  <si>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</si>
  <si>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</si>
  <si>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</si>
  <si>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</si>
  <si>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</si>
  <si>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</si>
  <si>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</si>
  <si>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</si>
  <si>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</si>
  <si>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</si>
  <si>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</si>
  <si>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</si>
  <si>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</si>
  <si>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</si>
  <si>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</si>
  <si>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</si>
  <si>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</si>
  <si>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</si>
  <si>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</si>
  <si>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</si>
  <si>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</si>
  <si>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</si>
  <si>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</si>
  <si>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</si>
  <si>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</si>
  <si>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</si>
  <si>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</si>
  <si>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</si>
  <si>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</si>
  <si>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</si>
  <si>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</si>
  <si>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</si>
  <si>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</si>
  <si>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</si>
  <si>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</si>
  <si>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</si>
  <si>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</si>
  <si>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</si>
  <si>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</si>
  <si>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</si>
  <si>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</si>
  <si>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</si>
  <si>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</si>
  <si>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</si>
  <si>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</si>
  <si>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</si>
  <si>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</si>
  <si>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</si>
  <si>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</si>
  <si>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</si>
  <si>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</si>
  <si>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</si>
  <si>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</si>
  <si>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</si>
  <si>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</si>
  <si>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</si>
  <si>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</si>
  <si>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</si>
  <si>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</si>
  <si>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</si>
  <si>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</si>
  <si>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</si>
  <si>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</si>
  <si>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</si>
  <si>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</si>
  <si>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</si>
  <si>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</si>
  <si>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</si>
  <si>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</si>
  <si>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</si>
  <si>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</si>
  <si>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</si>
  <si>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</si>
  <si>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</si>
  <si>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</si>
  <si>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</si>
  <si>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</si>
  <si>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</si>
  <si>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</si>
  <si>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</si>
  <si>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</si>
  <si>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</si>
  <si>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</si>
  <si>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</si>
  <si>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</si>
  <si>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</si>
  <si>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</si>
  <si>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</si>
  <si>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</si>
  <si>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</si>
  <si>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</si>
  <si>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</si>
  <si>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</si>
  <si>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</si>
  <si>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</si>
  <si>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</si>
  <si>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</si>
  <si>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</si>
  <si>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</si>
  <si>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</si>
  <si>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</si>
  <si>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</si>
  <si>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</si>
  <si>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</si>
  <si>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</si>
  <si>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</si>
  <si>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</si>
  <si>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</si>
  <si>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</si>
  <si>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</si>
  <si>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</si>
  <si>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</si>
  <si>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</si>
  <si>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</si>
  <si>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</si>
  <si>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</si>
  <si>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</si>
  <si>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</si>
  <si>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</si>
  <si>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</si>
  <si>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</si>
  <si>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</si>
  <si>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</si>
  <si>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</si>
  <si>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</si>
  <si>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</si>
  <si>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</si>
  <si>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</si>
  <si>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</si>
  <si>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</si>
  <si>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</si>
  <si>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</si>
  <si>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</si>
  <si>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</si>
  <si>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</si>
  <si>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</si>
  <si>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</si>
  <si>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</si>
  <si>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</si>
  <si>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</si>
  <si>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</si>
  <si>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</si>
  <si>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</si>
  <si>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</si>
  <si>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</si>
  <si>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</si>
  <si>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</si>
  <si>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</si>
  <si>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</si>
  <si>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</si>
  <si>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</si>
  <si>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</si>
  <si>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</si>
  <si>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</si>
  <si>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</si>
  <si>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</si>
  <si>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</si>
  <si>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</si>
  <si>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</si>
  <si>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</si>
  <si>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</si>
  <si>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</si>
  <si>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</si>
  <si>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</si>
  <si>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</si>
  <si>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</si>
  <si>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</si>
  <si>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</si>
  <si>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</si>
  <si>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</si>
  <si>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</si>
  <si>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</si>
  <si>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</si>
  <si>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</si>
  <si>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</si>
  <si>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</si>
  <si>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</si>
  <si>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</si>
  <si>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</si>
  <si>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</si>
  <si>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</si>
  <si>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</si>
  <si>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</si>
  <si>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</si>
  <si>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</si>
  <si>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</si>
  <si>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</si>
  <si>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</si>
  <si>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</si>
  <si>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</si>
  <si>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</si>
  <si>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</si>
  <si>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</si>
  <si>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</si>
  <si>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</si>
  <si>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</si>
  <si>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</si>
  <si>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</si>
  <si>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</si>
  <si>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</si>
  <si>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</si>
  <si>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</si>
  <si>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</si>
  <si>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</si>
  <si>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</si>
  <si>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</si>
  <si>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</si>
  <si>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</si>
  <si>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</si>
  <si>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</si>
  <si>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</si>
  <si>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</si>
  <si>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</si>
  <si>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</si>
  <si>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</si>
  <si>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</si>
  <si>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</si>
  <si>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</si>
  <si>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</si>
  <si>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</si>
  <si>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</si>
  <si>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</si>
  <si>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</si>
  <si>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</si>
  <si>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</si>
  <si>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</si>
  <si>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</si>
  <si>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</si>
  <si>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</si>
  <si>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</si>
  <si>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</si>
  <si>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</si>
  <si>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</si>
  <si>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</si>
  <si>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</si>
  <si>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</si>
  <si>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</si>
  <si>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</si>
  <si>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</si>
  <si>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</si>
  <si>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</si>
  <si>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</si>
  <si>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</si>
  <si>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</si>
  <si>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</si>
  <si>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</si>
  <si>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</si>
  <si>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</si>
  <si>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</si>
  <si>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</si>
  <si>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</si>
  <si>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</si>
  <si>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</si>
  <si>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</si>
  <si>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</si>
  <si>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</si>
  <si>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</si>
  <si>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</si>
  <si>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</si>
  <si>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</si>
  <si>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</si>
  <si>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</si>
  <si>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</si>
  <si>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</si>
  <si>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</si>
  <si>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</si>
  <si>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</si>
  <si>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</si>
  <si>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</si>
  <si>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</si>
  <si>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</si>
  <si>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</si>
  <si>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</si>
  <si>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</si>
  <si>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</si>
  <si>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</si>
  <si>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</si>
  <si>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</si>
  <si>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</si>
  <si>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</si>
  <si>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</si>
  <si>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</si>
  <si>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</si>
  <si>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</si>
  <si>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</si>
  <si>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</si>
  <si>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</si>
  <si>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</si>
  <si>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</si>
  <si>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</si>
  <si>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</si>
  <si>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</si>
  <si>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</si>
  <si>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</si>
  <si>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</si>
  <si>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</si>
  <si>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</si>
  <si>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</si>
  <si>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</si>
  <si>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</si>
  <si>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</si>
  <si>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</si>
  <si>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</si>
  <si>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</si>
  <si>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</si>
  <si>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</si>
  <si>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</si>
  <si>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</si>
  <si>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</si>
  <si>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</si>
  <si>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</si>
  <si>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</si>
  <si>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</si>
  <si>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</si>
  <si>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</si>
  <si>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</si>
  <si>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</si>
  <si>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</si>
  <si>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</si>
  <si>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</si>
  <si>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</si>
  <si>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</si>
  <si>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</si>
  <si>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</si>
  <si>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</si>
  <si>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</si>
  <si>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</si>
  <si>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</si>
  <si>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</si>
  <si>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</si>
  <si>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</si>
  <si>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</si>
  <si>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</si>
  <si>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</si>
  <si>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</si>
  <si>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</si>
  <si>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</si>
  <si>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</si>
  <si>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</si>
  <si>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</si>
  <si>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</si>
  <si>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</si>
  <si>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</si>
  <si>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</si>
  <si>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</si>
  <si>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</si>
  <si>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</si>
  <si>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</si>
  <si>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</si>
  <si>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</si>
  <si>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</si>
  <si>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</si>
  <si>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</si>
  <si>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</si>
  <si>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</si>
  <si>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</si>
  <si>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</si>
  <si>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</si>
  <si>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</si>
  <si>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</si>
  <si>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</si>
  <si>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</si>
  <si>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</si>
  <si>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</si>
  <si>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</si>
  <si>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</si>
  <si>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</si>
  <si>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</si>
  <si>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</si>
  <si>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</si>
  <si>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</si>
  <si>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</si>
  <si>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</si>
  <si>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</si>
  <si>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</si>
  <si>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</si>
  <si>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</si>
  <si>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</si>
  <si>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</si>
  <si>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</si>
  <si>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</si>
  <si>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</si>
  <si>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</si>
  <si>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</si>
  <si>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</si>
  <si>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</si>
  <si>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</si>
  <si>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</si>
  <si>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</si>
  <si>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</si>
  <si>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</si>
  <si>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</si>
  <si>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</si>
  <si>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</si>
  <si>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</si>
  <si>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</si>
  <si>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</si>
  <si>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</si>
  <si>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</si>
  <si>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</si>
  <si>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</si>
  <si>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</si>
  <si>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</si>
  <si>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</si>
  <si>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</si>
  <si>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</si>
  <si>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</si>
  <si>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</si>
  <si>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</si>
  <si>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</si>
  <si>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</si>
  <si>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</si>
  <si>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</si>
  <si>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</si>
  <si>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</si>
  <si>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</si>
  <si>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</si>
  <si>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</si>
  <si>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</si>
  <si>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</si>
  <si>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</si>
  <si>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</si>
  <si>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</si>
  <si>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</si>
  <si>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</si>
  <si>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</si>
  <si>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</si>
  <si>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</si>
  <si>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</si>
  <si>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</si>
  <si>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</si>
  <si>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</si>
  <si>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</si>
  <si>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</si>
  <si>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</si>
  <si>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</si>
  <si>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</si>
  <si>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</si>
  <si>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</si>
  <si>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</si>
  <si>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</si>
  <si>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</si>
  <si>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</si>
  <si>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</si>
  <si>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</si>
  <si>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</si>
  <si>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</si>
  <si>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</si>
  <si>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</si>
  <si>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</si>
  <si>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</si>
  <si>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</si>
  <si>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</si>
  <si>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</si>
  <si>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</si>
  <si>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</si>
  <si>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</si>
  <si>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</si>
  <si>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</si>
  <si>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</si>
  <si>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</si>
  <si>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</si>
  <si>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</si>
  <si>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</si>
  <si>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</si>
  <si>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</si>
  <si>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</si>
  <si>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</si>
  <si>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</si>
  <si>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</si>
  <si>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</si>
  <si>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</si>
  <si>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</si>
  <si>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</si>
  <si>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</si>
  <si>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</si>
  <si>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</si>
  <si>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</si>
  <si>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</si>
  <si>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</si>
  <si>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</si>
  <si>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</si>
  <si>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</si>
  <si>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</si>
  <si>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</si>
  <si>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</si>
  <si>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</si>
  <si>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</si>
  <si>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</si>
  <si>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</si>
  <si>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</si>
  <si>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</si>
  <si>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</si>
  <si>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</si>
  <si>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</si>
  <si>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</si>
  <si>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</si>
  <si>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</si>
  <si>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</si>
  <si>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</si>
  <si>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</si>
  <si>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</si>
  <si>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</si>
  <si>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</si>
  <si>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</si>
  <si>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</si>
  <si>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</si>
  <si>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</si>
  <si>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</si>
  <si>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</si>
  <si>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</si>
  <si>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</si>
  <si>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</si>
  <si>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</si>
  <si>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</si>
  <si>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</si>
  <si>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</si>
  <si>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</si>
  <si>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</si>
  <si>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</si>
  <si>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</si>
  <si>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</si>
  <si>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</si>
  <si>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</si>
  <si>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</si>
  <si>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</si>
  <si>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</si>
  <si>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</si>
  <si>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</si>
  <si>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</si>
  <si>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</si>
  <si>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</si>
  <si>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</si>
  <si>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</si>
  <si>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</si>
  <si>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</si>
  <si>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</si>
  <si>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</si>
  <si>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</si>
  <si>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</si>
  <si>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</si>
  <si>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</si>
  <si>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</si>
  <si>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</si>
  <si>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</si>
  <si>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</si>
  <si>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</si>
  <si>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</si>
  <si>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</si>
  <si>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</si>
  <si>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</si>
  <si>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</si>
  <si>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</si>
  <si>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</si>
  <si>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</si>
  <si>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</si>
  <si>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</si>
  <si>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</si>
  <si>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</si>
  <si>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</si>
  <si>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</si>
  <si>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</si>
  <si>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</si>
  <si>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</si>
  <si>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</si>
  <si>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</si>
  <si>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</si>
  <si>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</si>
  <si>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</si>
  <si>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</si>
  <si>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</si>
  <si>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</si>
  <si>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</si>
  <si>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</si>
  <si>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</si>
  <si>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</si>
  <si>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</si>
  <si>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</si>
  <si>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</si>
  <si>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</si>
  <si>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</si>
  <si>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</si>
  <si>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</si>
  <si>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</si>
  <si>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</si>
  <si>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</si>
  <si>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</si>
  <si>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</si>
  <si>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</si>
  <si>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</si>
  <si>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</si>
  <si>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</si>
  <si>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</si>
  <si>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</si>
  <si>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</si>
  <si>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</si>
  <si>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</si>
  <si>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</si>
  <si>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</si>
  <si>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</si>
  <si>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</si>
  <si>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</si>
  <si>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</si>
  <si>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</si>
  <si>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</si>
  <si>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</si>
  <si>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</si>
  <si>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</si>
  <si>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</si>
  <si>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</si>
  <si>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</si>
  <si>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</si>
  <si>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</si>
  <si>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</si>
  <si>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</si>
  <si>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</si>
  <si>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</si>
  <si>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</si>
  <si>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</si>
  <si>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</si>
  <si>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</si>
  <si>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</si>
  <si>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</si>
  <si>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</si>
  <si>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</si>
  <si>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</si>
  <si>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</si>
  <si>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</si>
  <si>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</si>
  <si>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</si>
  <si>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</si>
  <si>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</si>
  <si>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</si>
  <si>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</si>
  <si>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</si>
  <si>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</si>
  <si>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</si>
  <si>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</si>
  <si>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</si>
  <si>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</si>
  <si>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</si>
  <si>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</si>
  <si>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</si>
  <si>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</si>
  <si>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</si>
  <si>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</si>
  <si>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</si>
  <si>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</si>
  <si>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</si>
  <si>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</si>
  <si>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</si>
  <si>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</si>
  <si>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</si>
  <si>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</si>
  <si>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</si>
  <si>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</si>
  <si>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</si>
  <si>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</si>
  <si>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</si>
  <si>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</si>
  <si>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</si>
  <si>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</si>
  <si>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</si>
  <si>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</si>
  <si>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</si>
  <si>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</si>
  <si>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</si>
  <si>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</si>
  <si>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</si>
  <si>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</si>
  <si>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</si>
  <si>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</si>
  <si>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</si>
  <si>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</si>
  <si>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</si>
  <si>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</si>
  <si>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</si>
  <si>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</si>
  <si>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</si>
  <si>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</si>
  <si>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</si>
  <si>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</si>
  <si>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</si>
  <si>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</si>
  <si>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</si>
  <si>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</si>
  <si>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</si>
  <si>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</si>
  <si>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</si>
  <si>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</si>
  <si>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</si>
  <si>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</si>
  <si>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</si>
  <si>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</si>
  <si>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</si>
  <si>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</si>
  <si>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</si>
  <si>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</si>
  <si>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</si>
  <si>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</si>
  <si>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</si>
  <si>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</si>
  <si>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</si>
  <si>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</si>
  <si>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</si>
  <si>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</si>
  <si>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</si>
  <si>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</si>
  <si>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</si>
  <si>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</si>
  <si>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</si>
  <si>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</si>
  <si>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</si>
  <si>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</si>
  <si>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</si>
  <si>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</si>
  <si>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</si>
  <si>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</si>
  <si>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</si>
  <si>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</si>
  <si>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</si>
  <si>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</si>
  <si>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</si>
  <si>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</si>
  <si>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</si>
  <si>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</si>
  <si>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</si>
  <si>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</si>
  <si>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</si>
  <si>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</si>
  <si>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</si>
  <si>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</si>
  <si>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</si>
  <si>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</si>
  <si>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</si>
  <si>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</si>
  <si>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</si>
  <si>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</si>
  <si>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</si>
  <si>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</si>
  <si>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</si>
  <si>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</si>
  <si>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</si>
  <si>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</si>
  <si>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</si>
  <si>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</si>
  <si>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</si>
  <si>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</si>
  <si>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</si>
  <si>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</si>
  <si>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</si>
  <si>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</si>
  <si>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</si>
  <si>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</si>
  <si>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</si>
  <si>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</si>
  <si>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</si>
  <si>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</si>
  <si>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</si>
  <si>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</si>
  <si>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</si>
  <si>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</si>
  <si>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</si>
  <si>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</si>
  <si>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</si>
  <si>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</si>
  <si>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</si>
  <si>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</si>
  <si>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</si>
  <si>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</si>
  <si>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</si>
  <si>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</si>
  <si>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</si>
  <si>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</si>
  <si>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</si>
  <si>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</si>
  <si>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</si>
  <si>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</si>
  <si>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</si>
  <si>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</si>
  <si>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</si>
  <si>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</si>
  <si>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</si>
  <si>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</si>
  <si>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</si>
  <si>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</si>
  <si>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</si>
  <si>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</si>
  <si>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</si>
  <si>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</si>
  <si>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</si>
  <si>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</si>
  <si>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</si>
  <si>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</si>
  <si>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</si>
  <si>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</si>
  <si>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</si>
  <si>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</si>
  <si>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</si>
  <si>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</si>
  <si>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</si>
  <si>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</si>
  <si>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</si>
  <si>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</si>
  <si>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</si>
  <si>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</si>
  <si>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</si>
  <si>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</si>
  <si>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</si>
  <si>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</si>
  <si>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</si>
  <si>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</si>
  <si>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</si>
  <si>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</si>
  <si>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</si>
  <si>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</si>
  <si>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</si>
  <si>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</si>
  <si>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</si>
  <si>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</si>
  <si>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</si>
  <si>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</si>
  <si>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</si>
  <si>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</si>
  <si>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</si>
  <si>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</si>
  <si>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</si>
  <si>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</si>
  <si>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</si>
  <si>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</si>
  <si>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</si>
  <si>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</si>
  <si>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</si>
  <si>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</si>
  <si>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</si>
  <si>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</si>
  <si>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</si>
  <si>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</si>
  <si>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</si>
  <si>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</si>
  <si>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</si>
  <si>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</si>
  <si>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</si>
  <si>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</si>
  <si>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</si>
  <si>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</si>
  <si>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</si>
  <si>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</si>
  <si>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</si>
  <si>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</si>
  <si>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</si>
  <si>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</si>
  <si>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</si>
  <si>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</si>
  <si>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</si>
  <si>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</si>
  <si>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</si>
  <si>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</si>
  <si>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</si>
  <si>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</si>
  <si>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</si>
  <si>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</si>
  <si>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</si>
  <si>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</si>
  <si>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</si>
  <si>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</si>
  <si>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</si>
  <si>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</si>
  <si>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</si>
  <si>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</si>
  <si>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</si>
  <si>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</si>
  <si>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</si>
  <si>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</si>
  <si>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</si>
  <si>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</si>
  <si>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</si>
  <si>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</si>
  <si>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</si>
  <si>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</si>
  <si>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</si>
  <si>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</si>
  <si>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</si>
  <si>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</si>
  <si>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</si>
  <si>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</si>
  <si>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</si>
  <si>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</si>
  <si>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</si>
  <si>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</si>
  <si>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</si>
  <si>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</si>
  <si>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</si>
  <si>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</si>
  <si>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</si>
  <si>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</si>
  <si>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</si>
  <si>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</si>
  <si>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</si>
  <si>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</si>
  <si>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</si>
  <si>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</si>
  <si>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</si>
  <si>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</si>
  <si>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</si>
  <si>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</si>
  <si>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</si>
  <si>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</si>
  <si>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</si>
  <si>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</si>
  <si>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</si>
  <si>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</si>
  <si>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</si>
  <si>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</si>
  <si>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</si>
  <si>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</si>
  <si>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</si>
  <si>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</si>
  <si>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</si>
  <si>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</si>
  <si>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</si>
  <si>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</si>
  <si>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</si>
  <si>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</si>
  <si>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</si>
  <si>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</si>
  <si>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</si>
  <si>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</si>
  <si>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</si>
  <si>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</si>
  <si>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</si>
  <si>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</si>
  <si>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</si>
  <si>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</si>
  <si>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</si>
  <si>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</si>
  <si>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</si>
  <si>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</si>
  <si>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</si>
  <si>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</si>
  <si>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</si>
  <si>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</si>
  <si>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</si>
  <si>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</si>
  <si>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</si>
  <si>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</si>
  <si>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</si>
  <si>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</si>
  <si>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</si>
  <si>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</si>
  <si>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</si>
  <si>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</si>
  <si>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</si>
  <si>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</si>
  <si>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</si>
  <si>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</si>
  <si>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</si>
  <si>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</si>
  <si>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</si>
  <si>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</si>
  <si>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</si>
  <si>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</si>
  <si>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</si>
  <si>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</si>
  <si>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</si>
  <si>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</si>
  <si>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</si>
  <si>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</si>
  <si>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</si>
  <si>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</si>
  <si>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</si>
  <si>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</si>
  <si>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</si>
  <si>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</si>
  <si>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</si>
  <si>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</si>
  <si>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</si>
  <si>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</si>
  <si>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</si>
  <si>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</si>
  <si>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</si>
  <si>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</si>
  <si>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</si>
  <si>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</si>
  <si>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</si>
  <si>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</si>
  <si>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</si>
  <si>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</si>
  <si>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</si>
  <si>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</si>
  <si>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</si>
  <si>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</si>
  <si>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</si>
  <si>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</si>
  <si>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</si>
  <si>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</si>
  <si>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</si>
  <si>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</si>
  <si>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</si>
  <si>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</si>
  <si>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</si>
  <si>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</si>
  <si>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</si>
  <si>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</si>
  <si>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</si>
  <si>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</si>
  <si>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</si>
  <si>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</si>
  <si>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</si>
  <si>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</si>
  <si>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</si>
  <si>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</si>
  <si>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</si>
  <si>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</si>
  <si>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</si>
  <si>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</si>
  <si>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</si>
  <si>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</si>
  <si>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</si>
  <si>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</si>
  <si>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</si>
  <si>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</si>
  <si>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</si>
  <si>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</si>
  <si>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</si>
  <si>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</si>
  <si>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</si>
  <si>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</si>
  <si>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</si>
  <si>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</si>
  <si>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</si>
  <si>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</si>
  <si>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</si>
  <si>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</si>
  <si>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</si>
  <si>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</si>
  <si>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</si>
  <si>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</si>
  <si>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</si>
  <si>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</si>
  <si>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</si>
  <si>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</si>
  <si>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</si>
  <si>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</si>
  <si>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</si>
  <si>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</si>
  <si>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</si>
  <si>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</si>
  <si>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</si>
  <si>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</si>
  <si>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</si>
  <si>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</si>
  <si>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</si>
  <si>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</si>
  <si>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</si>
  <si>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</si>
  <si>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</si>
  <si>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</si>
  <si>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</si>
  <si>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</si>
  <si>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</si>
  <si>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</si>
  <si>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</si>
  <si>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</si>
  <si>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</si>
  <si>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</si>
  <si>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</si>
  <si>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</si>
  <si>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</si>
  <si>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</si>
  <si>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</si>
  <si>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</si>
  <si>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</si>
  <si>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</si>
  <si>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</si>
  <si>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</si>
  <si>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</si>
  <si>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</si>
  <si>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</si>
  <si>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</si>
  <si>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</si>
  <si>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</si>
  <si>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</si>
  <si>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</si>
  <si>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</si>
  <si>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</si>
  <si>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</si>
  <si>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</si>
  <si>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</si>
  <si>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</si>
  <si>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</si>
  <si>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</si>
  <si>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</si>
  <si>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</si>
  <si>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</si>
  <si>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</si>
  <si>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</si>
  <si>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</si>
  <si>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</si>
  <si>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</si>
  <si>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</si>
  <si>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</si>
  <si>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</si>
  <si>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</si>
  <si>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</si>
  <si>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</si>
  <si>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</si>
  <si>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</si>
  <si>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</si>
  <si>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</si>
  <si>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</si>
  <si>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</si>
  <si>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</si>
  <si>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</si>
  <si>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</si>
  <si>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</si>
  <si>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</si>
  <si>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</si>
  <si>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</si>
  <si>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</si>
  <si>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</si>
  <si>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</si>
  <si>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</si>
  <si>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</si>
  <si>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</si>
  <si>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</si>
  <si>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</si>
  <si>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</si>
  <si>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</si>
  <si>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</si>
  <si>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</si>
  <si>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</si>
  <si>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</si>
  <si>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</si>
  <si>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</si>
  <si>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</si>
  <si>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</si>
  <si>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</si>
  <si>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</si>
  <si>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</si>
  <si>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</si>
  <si>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</si>
  <si>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</si>
  <si>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</si>
  <si>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</si>
  <si>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</si>
  <si>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</si>
  <si>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</si>
  <si>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</si>
  <si>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</si>
  <si>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</si>
  <si>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</si>
  <si>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</si>
  <si>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</si>
  <si>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</si>
  <si>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</si>
  <si>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</si>
  <si>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</si>
  <si>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</si>
  <si>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</si>
  <si>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</si>
  <si>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</si>
  <si>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</si>
  <si>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</si>
  <si>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</si>
  <si>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</si>
  <si>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</si>
  <si>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</si>
  <si>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</si>
  <si>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</si>
  <si>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</si>
  <si>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</si>
  <si>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</si>
  <si>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</si>
  <si>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</si>
  <si>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</si>
  <si>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</si>
  <si>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</si>
  <si>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</si>
  <si>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</si>
  <si>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</si>
  <si>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</si>
  <si>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</si>
  <si>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</si>
  <si>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</si>
  <si>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</si>
  <si>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</si>
  <si>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</si>
  <si>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</si>
  <si>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</si>
  <si>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</si>
  <si>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</si>
  <si>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</si>
  <si>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</si>
  <si>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</si>
  <si>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</si>
  <si>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</si>
  <si>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</si>
  <si>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</si>
  <si>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</si>
  <si>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</si>
  <si>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</si>
  <si>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</si>
  <si>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</si>
  <si>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</si>
  <si>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</si>
  <si>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</si>
  <si>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</si>
  <si>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</si>
  <si>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</si>
  <si>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</si>
  <si>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</si>
  <si>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</si>
  <si>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</si>
  <si>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</si>
  <si>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</si>
  <si>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</si>
  <si>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</si>
  <si>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</si>
  <si>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</si>
  <si>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</si>
  <si>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</si>
  <si>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</si>
  <si>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</si>
  <si>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</si>
  <si>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</si>
  <si>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</si>
  <si>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</si>
  <si>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</si>
  <si>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</si>
  <si>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</si>
  <si>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</si>
  <si>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</si>
  <si>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</si>
  <si>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</si>
  <si>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</si>
  <si>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</si>
  <si>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</si>
  <si>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</si>
  <si>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</si>
  <si>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</si>
  <si>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</si>
  <si>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</si>
  <si>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</si>
  <si>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</si>
  <si>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</si>
  <si>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</si>
  <si>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</si>
  <si>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</si>
  <si>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</si>
  <si>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</si>
  <si>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</si>
  <si>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</si>
  <si>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</si>
  <si>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</si>
  <si>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</si>
  <si>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</si>
  <si>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</si>
  <si>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</si>
  <si>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</si>
  <si>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</si>
  <si>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</si>
  <si>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</si>
  <si>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</si>
  <si>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</si>
  <si>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</si>
  <si>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</si>
  <si>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</si>
  <si>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</si>
  <si>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</si>
  <si>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</si>
  <si>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</si>
  <si>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</si>
  <si>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</si>
  <si>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</si>
  <si>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</si>
  <si>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</si>
  <si>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</si>
  <si>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</si>
  <si>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</si>
  <si>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</si>
  <si>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</si>
  <si>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</si>
  <si>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</si>
  <si>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</si>
  <si>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</si>
  <si>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</si>
  <si>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</si>
  <si>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</si>
  <si>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</si>
  <si>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</si>
  <si>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</si>
  <si>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</si>
  <si>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</si>
  <si>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</si>
  <si>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</si>
  <si>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</si>
  <si>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</si>
  <si>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</si>
  <si>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</si>
  <si>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</si>
  <si>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</si>
  <si>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</si>
  <si>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</si>
  <si>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</si>
  <si>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</si>
  <si>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</si>
  <si>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</si>
  <si>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</si>
  <si>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</si>
  <si>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</si>
  <si>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</si>
  <si>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</si>
  <si>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</si>
  <si>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</si>
  <si>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</si>
  <si>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</si>
  <si>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</si>
  <si>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</si>
  <si>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</si>
  <si>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</si>
  <si>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</si>
  <si>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</si>
  <si>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</si>
  <si>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</si>
  <si>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</si>
  <si>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</si>
  <si>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</si>
  <si>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</si>
  <si>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</si>
  <si>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</si>
  <si>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</si>
  <si>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</si>
  <si>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</si>
  <si>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</si>
  <si>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</si>
  <si>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</si>
  <si>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</si>
  <si>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</si>
  <si>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</si>
  <si>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</si>
  <si>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</si>
  <si>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</si>
  <si>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</si>
  <si>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</si>
  <si>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</si>
  <si>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</si>
  <si>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</si>
  <si>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</si>
  <si>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</si>
  <si>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</si>
  <si>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</si>
  <si>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</si>
  <si>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</si>
  <si>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</si>
  <si>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</si>
  <si>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</si>
  <si>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</si>
  <si>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</si>
  <si>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</si>
  <si>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</si>
  <si>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</si>
  <si>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</si>
  <si>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</si>
  <si>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</si>
  <si>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</si>
  <si>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</si>
  <si>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</si>
  <si>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</si>
  <si>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</si>
  <si>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</si>
  <si>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</si>
  <si>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</si>
  <si>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</si>
  <si>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</si>
  <si>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</si>
  <si>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</si>
  <si>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</si>
  <si>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</si>
  <si>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</si>
  <si>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</si>
  <si>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</si>
  <si>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</si>
  <si>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</si>
  <si>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</si>
  <si>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</si>
  <si>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</si>
  <si>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</si>
  <si>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</si>
  <si>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</si>
  <si>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</si>
  <si>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</si>
  <si>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</si>
  <si>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</si>
  <si>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</si>
  <si>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</si>
  <si>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</si>
  <si>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</si>
  <si>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</si>
  <si>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</si>
  <si>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</si>
  <si>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</si>
  <si>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</si>
  <si>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</si>
  <si>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</si>
  <si>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</si>
  <si>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</si>
  <si>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</si>
  <si>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</si>
  <si>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</si>
  <si>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</si>
  <si>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</si>
  <si>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</si>
  <si>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</si>
  <si>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</si>
  <si>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</si>
  <si>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</si>
  <si>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</si>
  <si>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</si>
  <si>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</si>
  <si>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</si>
  <si>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</si>
  <si>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</si>
  <si>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</si>
  <si>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</si>
  <si>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</si>
  <si>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</si>
  <si>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</si>
  <si>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</si>
  <si>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</si>
  <si>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</si>
  <si>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</si>
  <si>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</si>
  <si>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</si>
  <si>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</si>
  <si>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</si>
  <si>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</si>
  <si>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</si>
  <si>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</si>
  <si>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</si>
  <si>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</si>
  <si>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</si>
  <si>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</si>
  <si>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</si>
  <si>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</si>
  <si>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</si>
  <si>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</si>
  <si>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</si>
  <si>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</si>
  <si>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</si>
  <si>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</si>
  <si>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</si>
  <si>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</si>
  <si>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</si>
  <si>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</si>
  <si>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</si>
  <si>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</si>
  <si>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</si>
  <si>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</si>
  <si>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</si>
  <si>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</si>
  <si>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</si>
  <si>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</si>
  <si>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</si>
  <si>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</si>
  <si>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</si>
  <si>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</si>
  <si>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</si>
  <si>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</si>
  <si>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</si>
  <si>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</si>
  <si>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</si>
  <si>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</si>
  <si>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</si>
  <si>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</si>
  <si>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</si>
  <si>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</si>
  <si>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</si>
  <si>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</si>
  <si>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</si>
  <si>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</si>
  <si>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</si>
  <si>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</si>
  <si>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</si>
  <si>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</si>
  <si>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</si>
  <si>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</si>
  <si>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</si>
  <si>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</si>
  <si>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</si>
  <si>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</si>
  <si>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</si>
  <si>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</si>
  <si>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</si>
  <si>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</si>
  <si>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</si>
  <si>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</si>
  <si>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</si>
  <si>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</si>
  <si>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</si>
  <si>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</si>
  <si>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</si>
  <si>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</si>
  <si>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</si>
  <si>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</si>
  <si>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</si>
  <si>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</si>
  <si>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</si>
  <si>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</si>
  <si>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</si>
  <si>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</si>
  <si>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</si>
  <si>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</si>
  <si>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</si>
  <si>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</si>
  <si>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</si>
  <si>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</si>
  <si>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</si>
  <si>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</si>
  <si>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</si>
  <si>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</si>
  <si>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</si>
  <si>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</si>
  <si>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</si>
  <si>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</si>
  <si>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</si>
  <si>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</si>
  <si>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</si>
  <si>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</si>
  <si>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</si>
  <si>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</si>
  <si>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</si>
  <si>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</si>
  <si>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</si>
  <si>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</si>
  <si>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</si>
  <si>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</si>
  <si>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</si>
  <si>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</si>
  <si>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</si>
  <si>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</si>
  <si>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</si>
  <si>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</si>
  <si>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</si>
  <si>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</si>
  <si>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</si>
  <si>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</si>
  <si>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</si>
  <si>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</si>
  <si>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</si>
  <si>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</si>
  <si>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</si>
  <si>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</si>
  <si>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</si>
  <si>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</si>
  <si>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</si>
  <si>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</si>
  <si>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</si>
  <si>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</si>
  <si>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</si>
  <si>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</si>
  <si>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</si>
  <si>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</si>
  <si>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</si>
  <si>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</si>
  <si>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</si>
  <si>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</si>
  <si>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</si>
  <si>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</si>
  <si>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</si>
  <si>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</si>
  <si>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</si>
  <si>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</si>
  <si>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</si>
  <si>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</si>
  <si>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</si>
  <si>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</si>
  <si>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</si>
  <si>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</si>
  <si>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</si>
  <si>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</si>
  <si>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</si>
  <si>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</si>
  <si>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</si>
  <si>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</si>
  <si>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</si>
  <si>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</si>
  <si>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</si>
  <si>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</si>
  <si>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</si>
  <si>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</si>
  <si>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</si>
  <si>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</si>
  <si>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</si>
  <si>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</si>
  <si>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</si>
  <si>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</si>
  <si>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</si>
  <si>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</si>
  <si>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</si>
  <si>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</si>
  <si>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</si>
  <si>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</si>
  <si>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</si>
  <si>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</si>
  <si>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</si>
  <si>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</si>
  <si>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</si>
  <si>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</si>
  <si>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</si>
  <si>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</si>
  <si>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</si>
  <si>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</si>
  <si>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</si>
  <si>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</si>
  <si>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</si>
  <si>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</si>
  <si>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</si>
  <si>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</si>
  <si>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</si>
  <si>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</si>
  <si>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</si>
  <si>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</si>
  <si>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</si>
  <si>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</si>
  <si>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</si>
  <si>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</si>
  <si>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</si>
  <si>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</si>
  <si>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</si>
  <si>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</si>
  <si>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</si>
  <si>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</si>
  <si>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</si>
  <si>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</si>
  <si>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</si>
  <si>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</si>
  <si>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</si>
  <si>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</si>
  <si>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</si>
  <si>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</si>
  <si>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</si>
  <si>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</si>
  <si>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</si>
  <si>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</si>
  <si>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</si>
  <si>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</si>
  <si>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</si>
  <si>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</si>
  <si>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</si>
  <si>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</si>
  <si>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</si>
  <si>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</si>
  <si>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</si>
  <si>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</si>
  <si>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</si>
  <si>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</si>
  <si>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</si>
  <si>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</si>
  <si>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</si>
  <si>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</si>
  <si>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</si>
  <si>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</si>
  <si>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</si>
  <si>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</si>
  <si>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</si>
  <si>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</si>
  <si>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</si>
  <si>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</si>
  <si>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</si>
  <si>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</si>
  <si>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</si>
  <si>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</si>
  <si>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</si>
  <si>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</si>
  <si>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</si>
  <si>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</si>
  <si>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</si>
  <si>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</si>
  <si>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</si>
  <si>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</si>
  <si>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</si>
  <si>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</si>
  <si>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</si>
  <si>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</si>
  <si>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</si>
  <si>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</si>
  <si>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</si>
  <si>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</si>
  <si>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</si>
  <si>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</si>
  <si>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</si>
  <si>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</si>
  <si>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</si>
  <si>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</si>
  <si>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</si>
  <si>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</si>
  <si>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</si>
  <si>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</si>
  <si>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</si>
  <si>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</si>
  <si>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</si>
  <si>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</si>
  <si>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</si>
  <si>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</si>
  <si>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</si>
  <si>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</si>
  <si>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</si>
  <si>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</si>
  <si>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</si>
  <si>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</si>
  <si>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</si>
  <si>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</si>
  <si>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</si>
  <si>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</si>
  <si>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</si>
  <si>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</si>
  <si>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</si>
  <si>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</si>
  <si>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</si>
  <si>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</si>
  <si>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</si>
  <si>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</si>
  <si>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</si>
  <si>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</si>
  <si>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</si>
  <si>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</si>
  <si>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</si>
  <si>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</si>
  <si>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</si>
  <si>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</si>
  <si>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</si>
  <si>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</si>
  <si>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</si>
  <si>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</si>
  <si>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</si>
  <si>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</si>
  <si>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</si>
  <si>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</si>
  <si>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</si>
  <si>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</si>
  <si>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</si>
  <si>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</si>
  <si>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</si>
  <si>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</si>
  <si>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</si>
  <si>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</si>
  <si>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</si>
  <si>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</si>
  <si>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</si>
  <si>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</si>
  <si>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</si>
  <si>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</si>
  <si>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</si>
  <si>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</si>
  <si>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</si>
  <si>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</si>
  <si>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</si>
  <si>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</si>
  <si>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</si>
  <si>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</si>
  <si>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</si>
  <si>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</si>
  <si>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</si>
  <si>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</si>
  <si>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</si>
  <si>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</si>
  <si>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</si>
  <si>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</si>
  <si>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</si>
  <si>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</si>
  <si>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</si>
  <si>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</si>
  <si>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</si>
  <si>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</si>
  <si>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</si>
  <si>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</si>
  <si>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</si>
  <si>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</si>
  <si>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</si>
  <si>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</si>
  <si>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</si>
  <si>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</si>
  <si>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</si>
  <si>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</si>
  <si>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</si>
  <si>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</si>
  <si>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</si>
  <si>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</si>
  <si>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</si>
  <si>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</si>
  <si>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</si>
  <si>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</si>
  <si>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</si>
  <si>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</si>
  <si>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</si>
  <si>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</si>
  <si>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</si>
  <si>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</si>
  <si>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</si>
  <si>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</si>
  <si>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</si>
  <si>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</si>
  <si>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</si>
  <si>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</si>
  <si>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</si>
  <si>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</si>
  <si>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</si>
  <si>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</si>
  <si>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</si>
  <si>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</si>
  <si>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</si>
  <si>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</si>
  <si>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</si>
  <si>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</si>
  <si>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</si>
  <si>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</si>
  <si>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</si>
  <si>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</si>
  <si>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</si>
  <si>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</si>
  <si>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</si>
  <si>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</si>
  <si>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</si>
  <si>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</si>
  <si>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</si>
  <si>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</si>
  <si>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</si>
  <si>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</si>
  <si>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</si>
  <si>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</si>
  <si>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</si>
  <si>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</si>
  <si>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</si>
  <si>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</si>
  <si>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</si>
  <si>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</si>
  <si>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</si>
  <si>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</si>
  <si>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</si>
  <si>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</si>
  <si>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</si>
  <si>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</si>
  <si>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</si>
  <si>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</si>
  <si>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</si>
  <si>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</si>
  <si>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</si>
  <si>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</si>
  <si>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</si>
  <si>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</si>
  <si>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</si>
  <si>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</si>
  <si>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</si>
  <si>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</si>
  <si>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</si>
  <si>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</si>
  <si>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</si>
  <si>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</si>
  <si>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</si>
  <si>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</si>
  <si>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</si>
  <si>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</si>
  <si>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</si>
  <si>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</si>
  <si>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</si>
  <si>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</si>
  <si>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</si>
  <si>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</si>
  <si>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</si>
  <si>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</si>
  <si>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</si>
  <si>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</si>
  <si>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</si>
  <si>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</si>
  <si>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</si>
  <si>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</si>
  <si>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</si>
  <si>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</si>
  <si>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</si>
  <si>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</si>
  <si>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</si>
  <si>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</si>
  <si>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</si>
  <si>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</si>
  <si>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</si>
  <si>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</si>
  <si>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</si>
  <si>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</si>
  <si>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</si>
  <si>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</si>
  <si>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</si>
  <si>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</si>
  <si>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</si>
  <si>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</si>
  <si>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</si>
  <si>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</si>
  <si>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</si>
  <si>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</si>
  <si>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</si>
  <si>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</si>
  <si>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</si>
  <si>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</si>
  <si>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</si>
  <si>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</si>
  <si>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</si>
  <si>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</si>
  <si>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</si>
  <si>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</si>
  <si>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</si>
  <si>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</si>
  <si>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</si>
  <si>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</si>
  <si>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</si>
  <si>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</si>
  <si>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</si>
  <si>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</si>
  <si>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</si>
  <si>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</si>
  <si>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</si>
  <si>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</si>
  <si>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</si>
  <si>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</si>
  <si>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</si>
  <si>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</si>
  <si>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</si>
  <si>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</si>
  <si>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</si>
  <si>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</si>
  <si>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</si>
  <si>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</si>
  <si>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</si>
  <si>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</si>
  <si>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</si>
  <si>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</si>
  <si>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</si>
  <si>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</si>
  <si>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</si>
  <si>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</si>
  <si>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</si>
  <si>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</si>
  <si>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</si>
  <si>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</si>
  <si>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</si>
  <si>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</si>
  <si>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</si>
  <si>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</si>
  <si>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</si>
  <si>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</si>
  <si>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</si>
  <si>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</si>
  <si>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</si>
  <si>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</si>
  <si>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</si>
  <si>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</si>
  <si>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</si>
  <si>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</si>
  <si>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</si>
  <si>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</si>
  <si>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</si>
  <si>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</si>
  <si>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</si>
  <si>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</si>
  <si>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</si>
  <si>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</si>
  <si>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</si>
  <si>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</si>
  <si>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</si>
  <si>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</si>
  <si>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</si>
  <si>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</si>
  <si>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</si>
  <si>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</si>
  <si>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</si>
  <si>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</si>
  <si>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</si>
  <si>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</si>
  <si>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</si>
  <si>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</si>
  <si>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</si>
  <si>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</si>
  <si>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</si>
  <si>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</si>
  <si>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</si>
  <si>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</si>
  <si>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</si>
  <si>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</si>
  <si>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</si>
  <si>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</si>
  <si>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</si>
  <si>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</si>
  <si>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</si>
  <si>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</si>
  <si>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</si>
  <si>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</si>
  <si>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</si>
  <si>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</si>
  <si>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</si>
  <si>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</si>
  <si>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</si>
  <si>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</si>
  <si>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</si>
  <si>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</si>
  <si>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</si>
  <si>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</si>
  <si>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</si>
  <si>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</si>
  <si>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</si>
  <si>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</si>
  <si>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</si>
  <si>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</si>
  <si>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</si>
  <si>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</si>
  <si>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</si>
  <si>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</si>
  <si>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</si>
  <si>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</si>
  <si>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</si>
  <si>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</si>
  <si>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</si>
  <si>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</si>
  <si>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</si>
  <si>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</si>
  <si>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</si>
  <si>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</si>
  <si>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</si>
  <si>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</si>
  <si>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</si>
  <si>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</si>
  <si>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</si>
  <si>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</si>
  <si>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</si>
  <si>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</si>
  <si>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</si>
  <si>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</si>
  <si>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</si>
  <si>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</si>
  <si>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</si>
  <si>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</si>
  <si>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</si>
  <si>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</si>
  <si>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</si>
  <si>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</si>
  <si>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</si>
  <si>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</si>
  <si>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</si>
  <si>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</si>
  <si>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</si>
  <si>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</si>
  <si>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</si>
  <si>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</si>
  <si>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</si>
  <si>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</si>
  <si>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</si>
  <si>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</si>
  <si>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</si>
  <si>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</si>
  <si>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</si>
  <si>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</si>
  <si>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</si>
  <si>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</si>
  <si>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</si>
  <si>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</si>
  <si>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</si>
  <si>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</si>
  <si>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</si>
  <si>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</si>
  <si>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</si>
  <si>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</si>
  <si>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</si>
  <si>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</si>
  <si>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</si>
  <si>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</si>
  <si>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</si>
  <si>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</si>
  <si>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</si>
  <si>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</si>
  <si>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</si>
  <si>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</si>
  <si>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</si>
  <si>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</si>
  <si>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</si>
  <si>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</si>
  <si>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</si>
  <si>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</si>
  <si>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</si>
  <si>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</si>
  <si>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</si>
  <si>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</si>
  <si>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</si>
  <si>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</si>
  <si>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</si>
  <si>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</si>
  <si>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</si>
  <si>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</si>
  <si>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</si>
  <si>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</si>
  <si>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</si>
  <si>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</si>
  <si>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</si>
  <si>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</si>
  <si>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</si>
  <si>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</si>
  <si>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</si>
  <si>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</si>
  <si>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</si>
  <si>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</si>
  <si>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</si>
  <si>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</si>
  <si>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</si>
  <si>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</si>
  <si>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</si>
  <si>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</si>
  <si>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</si>
  <si>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</si>
  <si>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</si>
  <si>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</si>
  <si>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</si>
  <si>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</si>
  <si>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</si>
  <si>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</si>
  <si>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</si>
  <si>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</si>
  <si>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</si>
  <si>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</si>
  <si>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</si>
  <si>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</si>
  <si>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</si>
  <si>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</si>
  <si>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</si>
  <si>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</si>
  <si>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</si>
  <si>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</si>
  <si>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</si>
  <si>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</si>
  <si>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</si>
  <si>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</si>
  <si>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</si>
  <si>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</si>
  <si>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</si>
  <si>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</si>
  <si>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</si>
  <si>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</si>
  <si>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</si>
  <si>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</si>
  <si>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</si>
  <si>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</si>
  <si>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</si>
  <si>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</si>
  <si>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</si>
  <si>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</si>
  <si>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</si>
  <si>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</si>
  <si>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</si>
  <si>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</si>
  <si>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</si>
  <si>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</si>
  <si>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</si>
  <si>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</si>
  <si>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</si>
  <si>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</si>
  <si>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</si>
  <si>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</si>
  <si>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</si>
  <si>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</si>
  <si>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</si>
  <si>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</si>
  <si>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</si>
  <si>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</si>
  <si>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</si>
  <si>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</si>
  <si>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</si>
  <si>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</si>
  <si>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</si>
  <si>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</si>
  <si>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</si>
  <si>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</si>
  <si>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</si>
  <si>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</si>
  <si>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</si>
  <si>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</si>
  <si>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</si>
  <si>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</si>
  <si>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</si>
  <si>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</si>
  <si>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</si>
  <si>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</si>
  <si>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</si>
  <si>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</si>
  <si>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</si>
  <si>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</si>
  <si>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</si>
  <si>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</si>
  <si>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</si>
  <si>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</si>
  <si>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</si>
  <si>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</si>
  <si>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</si>
  <si>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</si>
  <si>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</si>
  <si>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</si>
  <si>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</si>
  <si>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</si>
  <si>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</si>
  <si>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</si>
  <si>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</si>
  <si>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</si>
  <si>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</si>
  <si>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</si>
  <si>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</si>
  <si>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</si>
  <si>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</si>
  <si>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</si>
  <si>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</si>
  <si>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</si>
  <si>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</si>
  <si>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</si>
  <si>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</si>
  <si>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</si>
  <si>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</si>
  <si>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</si>
  <si>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</si>
  <si>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</si>
  <si>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</si>
  <si>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</si>
  <si>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</si>
  <si>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</si>
  <si>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</si>
  <si>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</si>
  <si>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</si>
  <si>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</si>
  <si>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</si>
  <si>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</si>
  <si>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</si>
  <si>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</si>
  <si>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</si>
  <si>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</si>
  <si>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</si>
  <si>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</si>
  <si>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</si>
  <si>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</si>
  <si>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</si>
  <si>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</si>
  <si>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</si>
  <si>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</si>
  <si>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</si>
  <si>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</si>
  <si>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</si>
  <si>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</si>
  <si>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</si>
  <si>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</si>
  <si>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</si>
  <si>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</si>
  <si>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</si>
  <si>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</si>
  <si>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</si>
  <si>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</si>
  <si>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</si>
  <si>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</si>
  <si>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</si>
  <si>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</si>
  <si>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</si>
  <si>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</si>
  <si>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</si>
  <si>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</si>
  <si>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</si>
  <si>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</si>
  <si>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</si>
  <si>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</si>
  <si>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</si>
  <si>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</si>
  <si>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</si>
  <si>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</si>
  <si>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</si>
  <si>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</si>
  <si>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</si>
  <si>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</si>
  <si>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</si>
  <si>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</si>
  <si>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</si>
  <si>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</si>
  <si>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</si>
  <si>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</si>
  <si>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</si>
  <si>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</si>
  <si>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</si>
  <si>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</si>
  <si>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</si>
  <si>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</si>
  <si>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</si>
  <si>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</si>
  <si>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</si>
  <si>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</si>
  <si>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</si>
  <si>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</si>
  <si>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</si>
  <si>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</si>
  <si>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</si>
  <si>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</si>
  <si>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</si>
  <si>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</si>
  <si>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</si>
  <si>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</si>
  <si>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</si>
  <si>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</si>
  <si>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</si>
  <si>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</si>
  <si>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</si>
  <si>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</si>
  <si>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</si>
  <si>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</si>
  <si>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</si>
  <si>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</si>
  <si>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</si>
  <si>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</si>
  <si>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</si>
  <si>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</si>
  <si>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</si>
  <si>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</si>
  <si>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</si>
  <si>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</si>
  <si>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</si>
  <si>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</si>
  <si>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</si>
  <si>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</si>
  <si>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</si>
  <si>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</si>
  <si>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</si>
  <si>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</si>
  <si>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</si>
  <si>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</si>
  <si>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</si>
  <si>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</si>
  <si>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</si>
  <si>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</si>
  <si>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</si>
  <si>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</si>
  <si>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</si>
  <si>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</si>
  <si>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</si>
  <si>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</si>
  <si>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</si>
  <si>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</si>
  <si>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</si>
  <si>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</si>
  <si>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</si>
  <si>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</si>
  <si>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</si>
  <si>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</si>
  <si>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</si>
  <si>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</si>
  <si>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</si>
  <si>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</si>
  <si>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</si>
  <si>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</si>
  <si>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</si>
  <si>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</si>
  <si>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</si>
  <si>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</si>
  <si>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</si>
  <si>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</si>
  <si>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</si>
  <si>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</si>
  <si>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</si>
  <si>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</si>
  <si>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</si>
  <si>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</si>
  <si>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</si>
  <si>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</si>
  <si>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</si>
  <si>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</si>
  <si>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</si>
  <si>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</si>
  <si>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</si>
  <si>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</si>
  <si>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</si>
  <si>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</si>
  <si>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</si>
  <si>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</si>
  <si>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</si>
  <si>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</si>
  <si>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</si>
  <si>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</si>
  <si>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</si>
  <si>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</si>
  <si>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</si>
  <si>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</si>
  <si>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</si>
  <si>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</si>
  <si>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</si>
  <si>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</si>
  <si>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</si>
  <si>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</si>
  <si>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</si>
  <si>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</si>
  <si>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</si>
  <si>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</si>
  <si>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</si>
  <si>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</si>
  <si>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</si>
  <si>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</si>
  <si>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</si>
  <si>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</si>
  <si>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</si>
  <si>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</si>
  <si>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</si>
  <si>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</si>
  <si>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</si>
  <si>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</si>
  <si>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</si>
  <si>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</si>
  <si>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</si>
  <si>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</si>
  <si>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</si>
  <si>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</si>
  <si>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</si>
  <si>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</si>
  <si>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</si>
  <si>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</si>
  <si>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</si>
  <si>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</si>
  <si>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</si>
  <si>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</si>
  <si>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</si>
  <si>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</si>
  <si>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</si>
  <si>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</si>
  <si>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</si>
  <si>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</si>
  <si>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</si>
  <si>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</si>
  <si>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</si>
  <si>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</si>
  <si>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</si>
  <si>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</si>
  <si>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</si>
  <si>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</si>
  <si>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</si>
  <si>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</si>
  <si>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</si>
  <si>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</si>
  <si>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</si>
  <si>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</si>
  <si>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</si>
  <si>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</si>
  <si>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</si>
  <si>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</si>
  <si>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</si>
  <si>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</si>
  <si>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</si>
  <si>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</si>
  <si>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</si>
  <si>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</si>
  <si>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</si>
  <si>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</si>
  <si>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</si>
  <si>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</si>
  <si>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</si>
  <si>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</si>
  <si>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</si>
  <si>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</si>
  <si>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</si>
  <si>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</si>
  <si>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</si>
  <si>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</si>
  <si>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</si>
  <si>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</si>
  <si>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</si>
  <si>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</si>
  <si>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</si>
  <si>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</si>
  <si>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</si>
  <si>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</si>
  <si>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</si>
  <si>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</si>
  <si>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</si>
  <si>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</si>
  <si>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</si>
  <si>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</si>
  <si>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</si>
  <si>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</si>
  <si>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</si>
  <si>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</si>
  <si>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</si>
  <si>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</si>
  <si>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</si>
  <si>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</si>
  <si>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</si>
  <si>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</si>
  <si>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</si>
  <si>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</si>
  <si>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</si>
  <si>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</si>
  <si>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</si>
  <si>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</si>
  <si>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</si>
  <si>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</si>
  <si>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</si>
  <si>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</si>
  <si>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</si>
  <si>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</si>
  <si>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</si>
  <si>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</si>
  <si>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</si>
  <si>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</si>
  <si>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</si>
  <si>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</si>
  <si>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</si>
  <si>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</si>
  <si>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</si>
  <si>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</si>
  <si>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</si>
  <si>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</si>
  <si>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</si>
  <si>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</si>
  <si>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</si>
  <si>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</si>
  <si>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</si>
  <si>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</si>
  <si>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</si>
  <si>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</si>
  <si>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</si>
  <si>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</si>
  <si>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</si>
  <si>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</si>
  <si>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</si>
  <si>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</si>
  <si>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</si>
  <si>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</si>
  <si>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</si>
  <si>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</si>
  <si>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</si>
  <si>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</si>
  <si>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</si>
  <si>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</si>
  <si>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</si>
  <si>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</si>
  <si>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</si>
  <si>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</si>
  <si>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</si>
  <si>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</si>
  <si>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</si>
  <si>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</si>
  <si>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</si>
  <si>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</si>
  <si>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</si>
  <si>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</si>
  <si>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</si>
  <si>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</si>
  <si>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</si>
  <si>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</si>
  <si>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</si>
  <si>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</si>
  <si>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</si>
  <si>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</si>
  <si>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</si>
  <si>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</si>
  <si>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</si>
  <si>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</si>
  <si>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</si>
  <si>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</si>
  <si>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</si>
  <si>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</si>
  <si>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</si>
  <si>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</si>
  <si>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</si>
  <si>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</si>
  <si>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</si>
  <si>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</si>
  <si>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</si>
  <si>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</si>
  <si>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</si>
  <si>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</si>
  <si>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</si>
  <si>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</si>
  <si>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</si>
  <si>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</si>
  <si>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</si>
  <si>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</si>
  <si>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</si>
  <si>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</si>
  <si>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</si>
  <si>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</si>
  <si>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</si>
  <si>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</si>
  <si>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</si>
  <si>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</si>
  <si>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</si>
  <si>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</si>
  <si>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</si>
  <si>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</si>
  <si>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</si>
  <si>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</si>
  <si>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</si>
  <si>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</si>
  <si>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</si>
  <si>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</si>
  <si>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</si>
  <si>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</si>
  <si>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</si>
  <si>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</si>
  <si>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</si>
  <si>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</si>
  <si>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</si>
  <si>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</si>
  <si>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</si>
  <si>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</si>
  <si>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</si>
  <si>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</si>
  <si>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</si>
  <si>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</si>
  <si>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</si>
  <si>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</si>
  <si>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</si>
  <si>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</si>
  <si>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</si>
  <si>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</si>
  <si>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</si>
  <si>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</si>
  <si>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</si>
  <si>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</si>
  <si>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</si>
  <si>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</si>
  <si>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</si>
  <si>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</si>
  <si>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</si>
  <si>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</si>
  <si>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</si>
  <si>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</si>
  <si>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</si>
  <si>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</si>
  <si>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</si>
  <si>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</si>
  <si>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</si>
  <si>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</si>
  <si>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</si>
  <si>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</si>
  <si>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</si>
  <si>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</si>
  <si>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</si>
  <si>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</si>
  <si>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</si>
  <si>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</si>
  <si>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</si>
  <si>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</si>
  <si>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</si>
  <si>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</si>
  <si>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</si>
  <si>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</si>
  <si>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</si>
  <si>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</si>
  <si>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</si>
  <si>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</si>
  <si>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</si>
  <si>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</si>
  <si>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</si>
  <si>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</si>
  <si>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</si>
  <si>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</si>
  <si>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</si>
  <si>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</si>
  <si>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</si>
  <si>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</si>
  <si>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</si>
  <si>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</si>
  <si>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</si>
  <si>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</si>
  <si>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</si>
  <si>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</si>
  <si>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</si>
  <si>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</si>
  <si>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</si>
  <si>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</si>
  <si>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</si>
  <si>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</si>
  <si>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</si>
  <si>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</si>
  <si>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</si>
  <si>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</si>
  <si>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</si>
  <si>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</si>
  <si>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</si>
  <si>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</si>
  <si>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</si>
  <si>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</si>
  <si>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</si>
  <si>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</si>
  <si>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</si>
  <si>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</si>
  <si>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</si>
  <si>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</si>
  <si>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</si>
  <si>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</si>
  <si>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</si>
  <si>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</si>
  <si>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</si>
  <si>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</si>
  <si>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</si>
  <si>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</si>
  <si>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</si>
  <si>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</si>
  <si>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</si>
  <si>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</si>
  <si>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</si>
  <si>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</si>
  <si>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</si>
  <si>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</si>
  <si>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</si>
  <si>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</si>
  <si>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</si>
  <si>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</si>
  <si>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</si>
  <si>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</si>
  <si>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</si>
  <si>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</si>
  <si>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</si>
  <si>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</si>
  <si>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</si>
  <si>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</si>
  <si>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</si>
  <si>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</si>
  <si>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</si>
  <si>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</si>
  <si>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</si>
  <si>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</si>
  <si>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</si>
  <si>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</si>
  <si>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</si>
  <si>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</si>
  <si>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</si>
  <si>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</si>
  <si>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</si>
  <si>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</si>
  <si>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</si>
  <si>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</si>
  <si>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</si>
  <si>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</si>
  <si>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</si>
  <si>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</si>
  <si>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</si>
  <si>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</si>
  <si>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</si>
  <si>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</si>
  <si>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</si>
  <si>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</si>
  <si>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</si>
  <si>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</si>
  <si>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</si>
  <si>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</si>
  <si>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</si>
  <si>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</si>
  <si>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</si>
  <si>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</si>
  <si>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</si>
  <si>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</si>
  <si>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</si>
  <si>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</si>
  <si>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</si>
  <si>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</si>
  <si>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</si>
  <si>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</si>
  <si>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</si>
  <si>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</si>
  <si>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</si>
  <si>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</si>
  <si>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</si>
  <si>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</si>
  <si>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</si>
  <si>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</si>
  <si>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</si>
  <si>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</si>
  <si>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</si>
  <si>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</si>
  <si>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</si>
  <si>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</si>
  <si>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</si>
  <si>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</si>
  <si>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</si>
  <si>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</si>
  <si>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</si>
  <si>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</si>
  <si>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</si>
  <si>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</si>
  <si>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</si>
  <si>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</si>
  <si>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</si>
  <si>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</si>
  <si>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</si>
  <si>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</si>
  <si>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</si>
  <si>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</si>
  <si>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</si>
  <si>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</si>
  <si>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</si>
  <si>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</si>
  <si>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</si>
  <si>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</si>
  <si>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</si>
  <si>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</si>
  <si>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</si>
  <si>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</si>
  <si>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</si>
  <si>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</si>
  <si>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</si>
  <si>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</si>
  <si>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</si>
  <si>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</si>
  <si>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</si>
  <si>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</si>
  <si>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</si>
  <si>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</si>
  <si>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</si>
  <si>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</si>
  <si>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</si>
  <si>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</si>
  <si>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</si>
  <si>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</si>
  <si>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</si>
  <si>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</si>
  <si>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</si>
  <si>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</si>
  <si>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</si>
  <si>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</si>
  <si>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</si>
  <si>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</si>
  <si>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</si>
  <si>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</si>
  <si>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</si>
  <si>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</si>
  <si>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</si>
  <si>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</si>
  <si>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</si>
  <si>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</si>
  <si>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</si>
  <si>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</si>
  <si>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</si>
  <si>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</si>
  <si>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</si>
  <si>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</si>
  <si>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</si>
  <si>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</si>
  <si>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</si>
  <si>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</si>
  <si>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</si>
  <si>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</si>
  <si>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</si>
  <si>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</si>
  <si>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</si>
  <si>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</si>
  <si>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</si>
  <si>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</si>
  <si>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</si>
  <si>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</si>
  <si>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</si>
  <si>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</si>
  <si>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</si>
  <si>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</si>
  <si>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</si>
  <si>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</si>
  <si>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</si>
  <si>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</si>
  <si>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</si>
  <si>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</si>
  <si>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</si>
  <si>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</si>
  <si>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</si>
  <si>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</si>
  <si>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</si>
  <si>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</si>
  <si>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</si>
  <si>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</si>
  <si>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</si>
  <si>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</si>
  <si>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</si>
  <si>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</si>
  <si>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</si>
  <si>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</si>
  <si>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</si>
  <si>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</si>
  <si>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</si>
  <si>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</si>
  <si>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</si>
  <si>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</si>
  <si>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</si>
  <si>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</si>
  <si>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</si>
  <si>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</si>
  <si>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</si>
  <si>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</si>
  <si>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</si>
  <si>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</si>
  <si>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</si>
  <si>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</si>
  <si>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</si>
  <si>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</si>
  <si>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</si>
  <si>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</si>
  <si>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</si>
  <si>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</si>
  <si>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</si>
  <si>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</si>
  <si>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</si>
  <si>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</si>
  <si>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</si>
  <si>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</si>
  <si>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</si>
  <si>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</si>
  <si>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</si>
  <si>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</si>
  <si>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</si>
  <si>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</si>
  <si>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</si>
  <si>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</si>
  <si>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</si>
  <si>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</si>
  <si>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</si>
  <si>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</si>
  <si>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</si>
  <si>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</si>
  <si>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</si>
  <si>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</si>
  <si>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</si>
  <si>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</si>
  <si>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</si>
  <si>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</si>
  <si>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</si>
  <si>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</si>
  <si>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</si>
  <si>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</si>
  <si>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</si>
  <si>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</si>
  <si>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</si>
  <si>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</si>
  <si>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</si>
  <si>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</si>
  <si>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</si>
  <si>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</si>
  <si>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</si>
  <si>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</si>
  <si>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</si>
  <si>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</si>
  <si>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</si>
  <si>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</si>
  <si>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</si>
  <si>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</si>
  <si>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</si>
  <si>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</si>
  <si>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</si>
  <si>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</si>
  <si>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</si>
  <si>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</si>
  <si>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</si>
  <si>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</si>
  <si>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</si>
  <si>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</si>
  <si>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</si>
  <si>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</si>
  <si>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</si>
  <si>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</si>
  <si>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</si>
  <si>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</si>
  <si>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</si>
  <si>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</si>
  <si>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</si>
  <si>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</si>
  <si>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</si>
  <si>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</si>
  <si>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</si>
  <si>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</si>
  <si>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</si>
  <si>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</si>
  <si>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</si>
  <si>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</si>
  <si>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</si>
  <si>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</si>
  <si>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</si>
  <si>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</si>
  <si>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</si>
  <si>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</si>
  <si>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</si>
  <si>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</si>
  <si>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</si>
  <si>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</si>
  <si>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</si>
  <si>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</si>
  <si>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</si>
  <si>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</si>
  <si>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</si>
  <si>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</si>
  <si>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</si>
  <si>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</si>
  <si>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</si>
  <si>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</si>
  <si>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</si>
  <si>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</si>
  <si>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</si>
  <si>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</si>
  <si>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</si>
  <si>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</si>
  <si>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</si>
  <si>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</si>
  <si>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</si>
  <si>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</si>
  <si>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</si>
  <si>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</si>
  <si>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</si>
  <si>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</si>
  <si>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</si>
  <si>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</si>
  <si>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</si>
  <si>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</si>
  <si>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</si>
  <si>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</si>
  <si>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</si>
  <si>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</si>
  <si>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</si>
  <si>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</si>
  <si>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</si>
  <si>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</si>
  <si>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</si>
  <si>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</si>
  <si>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</si>
  <si>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</si>
  <si>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</si>
  <si>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</si>
  <si>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</si>
  <si>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</si>
  <si>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</si>
  <si>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</si>
  <si>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</si>
  <si>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</si>
  <si>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</si>
  <si>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</si>
  <si>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</si>
  <si>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</si>
  <si>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</si>
  <si>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</si>
  <si>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</si>
  <si>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</si>
  <si>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</si>
  <si>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</si>
  <si>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</si>
  <si>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</si>
  <si>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</si>
  <si>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</si>
  <si>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</si>
  <si>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</si>
  <si>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</si>
  <si>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</si>
  <si>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</si>
  <si>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</si>
  <si>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</si>
  <si>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</si>
  <si>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</si>
  <si>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</si>
  <si>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</si>
  <si>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</si>
  <si>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</si>
  <si>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</si>
  <si>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</si>
  <si>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</si>
  <si>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</si>
  <si>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</si>
  <si>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</si>
  <si>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</si>
  <si>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</si>
  <si>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</si>
  <si>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</si>
  <si>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</si>
  <si>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</si>
  <si>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</si>
  <si>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</si>
  <si>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</si>
  <si>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</si>
  <si>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</si>
  <si>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</si>
  <si>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</si>
  <si>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</si>
  <si>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</si>
  <si>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</si>
  <si>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</si>
  <si>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</si>
  <si>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</si>
  <si>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</si>
  <si>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</si>
  <si>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</si>
  <si>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</si>
  <si>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</si>
  <si>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</si>
  <si>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</si>
  <si>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</si>
  <si>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</si>
  <si>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</si>
  <si>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</si>
  <si>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</si>
  <si>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</si>
  <si>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</si>
  <si>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</si>
  <si>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</si>
  <si>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</si>
  <si>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</si>
  <si>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</si>
  <si>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</si>
  <si>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</si>
  <si>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</si>
  <si>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</si>
  <si>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</si>
  <si>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</si>
  <si>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</si>
  <si>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</si>
  <si>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</si>
  <si>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</si>
  <si>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</si>
  <si>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</si>
  <si>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</si>
  <si>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</si>
  <si>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</si>
  <si>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</si>
  <si>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</si>
  <si>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</si>
  <si>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</si>
  <si>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</si>
  <si>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</si>
  <si>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</si>
  <si>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</si>
  <si>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</si>
  <si>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</si>
  <si>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</si>
  <si>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</si>
  <si>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</si>
  <si>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</si>
  <si>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</si>
  <si>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</si>
  <si>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</si>
  <si>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</si>
  <si>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</si>
  <si>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</si>
  <si>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</si>
  <si>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</si>
  <si>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</si>
  <si>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</si>
  <si>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</si>
  <si>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</si>
  <si>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</si>
  <si>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</si>
  <si>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</si>
  <si>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</si>
  <si>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</si>
  <si>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</si>
  <si>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</si>
  <si>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</si>
  <si>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</si>
  <si>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</si>
  <si>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</si>
  <si>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</si>
  <si>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</si>
  <si>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</si>
  <si>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</si>
  <si>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</si>
  <si>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</si>
  <si>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</si>
  <si>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</si>
  <si>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</si>
  <si>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</si>
  <si>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</si>
  <si>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</si>
  <si>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</si>
  <si>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</si>
  <si>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</si>
  <si>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</si>
  <si>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</si>
  <si>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</si>
  <si>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</si>
  <si>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</si>
  <si>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</si>
  <si>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</si>
  <si>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</si>
  <si>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</si>
  <si>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</si>
  <si>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</si>
  <si>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</si>
  <si>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</si>
  <si>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</si>
  <si>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</si>
  <si>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</si>
  <si>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</si>
  <si>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</si>
  <si>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</si>
  <si>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</si>
  <si>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</si>
  <si>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</si>
  <si>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</si>
  <si>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</si>
  <si>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</si>
  <si>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</si>
  <si>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</si>
  <si>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</si>
  <si>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</si>
  <si>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</si>
  <si>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</si>
  <si>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</si>
  <si>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</si>
  <si>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</si>
  <si>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</si>
  <si>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</si>
  <si>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</si>
  <si>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</si>
  <si>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</si>
  <si>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</si>
  <si>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</si>
  <si>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</si>
  <si>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</si>
  <si>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</si>
  <si>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</si>
  <si>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</si>
  <si>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</si>
  <si>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</si>
  <si>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</si>
  <si>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</si>
  <si>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</si>
  <si>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</si>
  <si>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</si>
  <si>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</si>
  <si>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</si>
  <si>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</si>
  <si>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</si>
  <si>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</si>
  <si>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</si>
  <si>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</si>
  <si>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</si>
  <si>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</si>
  <si>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</si>
  <si>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</si>
  <si>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</si>
  <si>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</si>
  <si>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</si>
  <si>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</si>
  <si>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</si>
  <si>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</si>
  <si>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</si>
  <si>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</si>
  <si>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</si>
  <si>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</si>
  <si>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</si>
  <si>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</si>
  <si>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</si>
  <si>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</si>
  <si>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</si>
  <si>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</si>
  <si>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</si>
  <si>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</si>
  <si>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</si>
  <si>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</si>
  <si>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</si>
  <si>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</si>
  <si>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</si>
  <si>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</si>
  <si>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</si>
  <si>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</si>
  <si>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</si>
  <si>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</si>
  <si>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</si>
  <si>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</si>
  <si>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</si>
  <si>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</si>
  <si>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</si>
  <si>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</si>
  <si>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</si>
  <si>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</si>
  <si>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</si>
  <si>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</si>
  <si>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</si>
  <si>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</si>
  <si>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</si>
  <si>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</si>
  <si>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</si>
  <si>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</si>
  <si>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</si>
  <si>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</si>
  <si>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</si>
  <si>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</si>
  <si>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</si>
  <si>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</si>
  <si>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</si>
  <si>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</si>
  <si>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</si>
  <si>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</si>
  <si>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</si>
  <si>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</si>
  <si>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</si>
  <si>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</si>
  <si>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</si>
  <si>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</si>
  <si>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</si>
  <si>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</si>
  <si>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</si>
  <si>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</si>
  <si>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</si>
  <si>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</si>
  <si>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</si>
  <si>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</si>
  <si>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</si>
  <si>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</si>
  <si>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</si>
  <si>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</si>
  <si>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</si>
  <si>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</si>
  <si>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</si>
  <si>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</si>
  <si>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</si>
  <si>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</si>
  <si>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</si>
  <si>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</si>
  <si>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</si>
  <si>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</si>
  <si>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</si>
  <si>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</si>
  <si>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</si>
  <si>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</si>
  <si>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</si>
  <si>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</si>
  <si>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</si>
  <si>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</si>
  <si>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</si>
  <si>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</si>
  <si>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</si>
  <si>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</si>
  <si>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</si>
  <si>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</si>
  <si>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</si>
  <si>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</si>
  <si>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</si>
  <si>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</si>
  <si>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</si>
  <si>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</si>
  <si>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</si>
  <si>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</si>
  <si>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</si>
  <si>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</si>
  <si>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</si>
  <si>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</si>
  <si>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</si>
  <si>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</si>
  <si>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</si>
  <si>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</si>
  <si>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</si>
  <si>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</si>
  <si>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</si>
  <si>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</si>
  <si>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</si>
  <si>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</si>
  <si>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</si>
  <si>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</si>
  <si>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</si>
  <si>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</si>
  <si>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</si>
  <si>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</si>
  <si>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</si>
  <si>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</si>
  <si>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</si>
  <si>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</si>
  <si>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</si>
  <si>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</si>
  <si>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</si>
  <si>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</si>
  <si>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</si>
  <si>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</si>
  <si>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</si>
  <si>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</si>
  <si>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</si>
  <si>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</si>
  <si>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</si>
  <si>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</si>
  <si>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</si>
  <si>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</si>
  <si>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</si>
  <si>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</si>
  <si>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</si>
  <si>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</si>
  <si>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</si>
  <si>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</si>
  <si>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</si>
  <si>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</si>
  <si>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</si>
  <si>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</si>
  <si>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</si>
  <si>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</si>
  <si>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</si>
  <si>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</si>
  <si>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</si>
  <si>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</si>
  <si>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</si>
  <si>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</si>
  <si>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</si>
  <si>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</si>
  <si>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</si>
  <si>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</si>
  <si>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</si>
  <si>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</si>
  <si>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</si>
  <si>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</si>
  <si>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</si>
  <si>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</si>
  <si>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</si>
  <si>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</si>
  <si>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</si>
  <si>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</si>
  <si>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</si>
  <si>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</si>
  <si>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</si>
  <si>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</si>
  <si>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</si>
  <si>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</si>
  <si>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</si>
  <si>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</si>
  <si>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</si>
  <si>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</si>
  <si>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</si>
  <si>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</si>
  <si>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</si>
  <si>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</si>
  <si>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</si>
  <si>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</si>
  <si>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</si>
  <si>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</si>
  <si>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</si>
  <si>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</si>
  <si>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</si>
  <si>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</si>
  <si>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</si>
  <si>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</si>
  <si>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</si>
  <si>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</si>
  <si>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</si>
  <si>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</si>
  <si>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</si>
  <si>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</si>
  <si>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</si>
  <si>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</si>
  <si>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</si>
  <si>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</si>
  <si>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</si>
  <si>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</si>
  <si>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</si>
  <si>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</si>
  <si>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</si>
  <si>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</si>
  <si>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</si>
  <si>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</si>
  <si>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</si>
  <si>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</si>
  <si>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</si>
  <si>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</si>
  <si>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</si>
  <si>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</si>
  <si>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</si>
  <si>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</si>
  <si>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</si>
  <si>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</si>
  <si>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</si>
  <si>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</si>
  <si>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</si>
  <si>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</si>
  <si>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</si>
  <si>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</si>
  <si>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</si>
  <si>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</si>
  <si>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</si>
  <si>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</si>
  <si>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</si>
  <si>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</si>
  <si>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</si>
  <si>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</si>
  <si>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</si>
  <si>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</si>
  <si>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</si>
  <si>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</si>
  <si>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</si>
  <si>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</si>
  <si>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</si>
  <si>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</si>
  <si>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</si>
  <si>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</si>
  <si>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</si>
  <si>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</si>
  <si>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</si>
  <si>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</si>
  <si>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</si>
  <si>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</si>
  <si>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</si>
  <si>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</si>
  <si>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</si>
  <si>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</si>
  <si>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</si>
  <si>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</si>
  <si>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</si>
  <si>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</si>
  <si>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</si>
  <si>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</si>
  <si>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</si>
  <si>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</si>
  <si>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</si>
  <si>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</si>
  <si>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</si>
  <si>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</si>
  <si>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</si>
  <si>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</si>
  <si>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</si>
  <si>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</si>
  <si>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</si>
  <si>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</si>
  <si>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</si>
  <si>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</si>
  <si>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</si>
  <si>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</si>
  <si>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</si>
  <si>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</si>
  <si>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</si>
  <si>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</si>
  <si>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</si>
  <si>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</si>
  <si>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</si>
  <si>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</si>
  <si>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</si>
  <si>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</si>
  <si>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</si>
  <si>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</si>
  <si>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</si>
  <si>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</si>
  <si>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</si>
  <si>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</si>
  <si>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</si>
  <si>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</si>
  <si>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</si>
  <si>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</si>
  <si>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</si>
  <si>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</si>
  <si>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</si>
  <si>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</si>
  <si>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</si>
  <si>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</si>
  <si>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</si>
  <si>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</si>
  <si>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</si>
  <si>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</si>
  <si>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</si>
  <si>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</si>
  <si>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</si>
  <si>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</si>
  <si>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</si>
  <si>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</si>
  <si>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</si>
  <si>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</si>
  <si>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</si>
  <si>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</si>
  <si>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</si>
  <si>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</si>
  <si>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</si>
  <si>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</si>
  <si>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</si>
  <si>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</si>
  <si>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</si>
  <si>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</si>
  <si>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</si>
  <si>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</si>
  <si>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</si>
  <si>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</si>
  <si>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</si>
  <si>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</si>
  <si>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</si>
  <si>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</si>
  <si>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</si>
  <si>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</si>
  <si>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</si>
  <si>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</si>
  <si>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</si>
  <si>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</si>
  <si>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</si>
  <si>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</si>
  <si>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</si>
  <si>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</si>
  <si>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</si>
  <si>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</si>
  <si>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</si>
  <si>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</si>
  <si>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</si>
  <si>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</si>
  <si>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</si>
  <si>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</si>
  <si>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</si>
  <si>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</si>
  <si>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</si>
  <si>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</si>
  <si>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</si>
  <si>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</si>
  <si>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</si>
  <si>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</si>
  <si>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</si>
  <si>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</si>
  <si>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</si>
  <si>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</si>
  <si>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</si>
  <si>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</si>
  <si>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</si>
  <si>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</si>
  <si>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</si>
  <si>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</si>
  <si>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</si>
  <si>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</si>
  <si>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</si>
  <si>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</si>
  <si>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</si>
  <si>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</si>
  <si>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</si>
  <si>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</si>
  <si>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</si>
  <si>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</si>
  <si>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</si>
  <si>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</si>
  <si>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</si>
  <si>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</si>
  <si>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</si>
  <si>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</si>
  <si>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</si>
  <si>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</si>
  <si>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</si>
  <si>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</si>
  <si>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</si>
  <si>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</si>
  <si>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</si>
  <si>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</si>
  <si>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</si>
  <si>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</si>
  <si>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</si>
  <si>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</si>
  <si>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</si>
  <si>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</si>
  <si>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</si>
  <si>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</si>
  <si>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</si>
  <si>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</si>
  <si>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</si>
  <si>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</si>
  <si>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</si>
  <si>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</si>
  <si>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</si>
  <si>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</si>
  <si>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</si>
  <si>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</si>
  <si>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</si>
  <si>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</si>
  <si>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</si>
  <si>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</si>
  <si>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</si>
  <si>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</si>
  <si>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</si>
  <si>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</si>
  <si>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</si>
  <si>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</si>
  <si>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</si>
  <si>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</si>
  <si>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</si>
  <si>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</si>
  <si>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</si>
  <si>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</si>
  <si>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</si>
  <si>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</si>
  <si>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</si>
  <si>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</si>
  <si>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</si>
  <si>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</si>
  <si>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</si>
  <si>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</si>
  <si>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</si>
  <si>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</si>
  <si>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</si>
  <si>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</si>
  <si>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</si>
  <si>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</si>
  <si>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</si>
  <si>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</si>
  <si>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</si>
  <si>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</si>
  <si>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</si>
  <si>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</si>
  <si>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</si>
  <si>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</si>
  <si>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</si>
  <si>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</si>
  <si>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</si>
  <si>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</si>
  <si>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</si>
  <si>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</si>
  <si>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</si>
  <si>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</si>
  <si>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</si>
  <si>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</si>
  <si>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</si>
  <si>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</si>
  <si>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</si>
  <si>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</si>
  <si>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</si>
  <si>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</si>
  <si>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</si>
  <si>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</si>
  <si>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</si>
  <si>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</si>
  <si>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</si>
  <si>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</si>
  <si>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</si>
  <si>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</si>
  <si>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</si>
  <si>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</si>
  <si>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</si>
  <si>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</si>
  <si>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</si>
  <si>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</si>
  <si>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</si>
  <si>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</si>
  <si>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</si>
  <si>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</si>
  <si>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</si>
  <si>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</si>
  <si>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</si>
  <si>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</si>
  <si>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</si>
  <si>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</si>
  <si>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</si>
  <si>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</si>
  <si>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</si>
  <si>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</si>
  <si>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</si>
  <si>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</si>
  <si>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</si>
  <si>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</si>
  <si>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</si>
  <si>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</si>
  <si>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</si>
  <si>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</si>
  <si>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</si>
  <si>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</si>
  <si>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</si>
  <si>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</si>
  <si>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</si>
  <si>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</si>
  <si>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</si>
  <si>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</si>
  <si>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</si>
  <si>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</si>
  <si>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</si>
  <si>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</si>
  <si>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</si>
  <si>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</si>
  <si>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</si>
  <si>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</si>
  <si>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</si>
  <si>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</si>
  <si>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</si>
  <si>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</si>
  <si>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</si>
  <si>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</si>
  <si>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</si>
  <si>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</si>
  <si>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</si>
  <si>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</si>
  <si>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</si>
  <si>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</si>
  <si>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</si>
  <si>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</si>
  <si>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</si>
  <si>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</si>
  <si>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</si>
  <si>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</si>
  <si>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</si>
  <si>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</si>
  <si>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</si>
  <si>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</si>
  <si>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</si>
  <si>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</si>
  <si>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</si>
  <si>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</si>
  <si>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</si>
  <si>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</si>
  <si>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</si>
  <si>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</si>
  <si>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</si>
  <si>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</si>
  <si>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</si>
  <si>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</si>
  <si>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</si>
  <si>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</si>
  <si>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</si>
  <si>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</si>
  <si>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</si>
  <si>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</si>
  <si>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</si>
  <si>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</si>
  <si>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</si>
  <si>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</si>
  <si>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</si>
  <si>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</si>
  <si>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</si>
  <si>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</si>
  <si>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</si>
  <si>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</si>
  <si>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</si>
  <si>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</si>
  <si>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</si>
  <si>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</si>
  <si>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</si>
  <si>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</si>
  <si>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</si>
  <si>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</si>
  <si>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</si>
  <si>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</si>
  <si>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</si>
  <si>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</si>
  <si>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</si>
  <si>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</si>
  <si>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</si>
  <si>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</si>
  <si>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</si>
  <si>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</si>
  <si>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</si>
  <si>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</si>
  <si>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</si>
  <si>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</si>
  <si>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</si>
  <si>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</si>
  <si>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</si>
  <si>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</si>
  <si>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</si>
  <si>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</si>
  <si>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</si>
  <si>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</si>
  <si>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</si>
  <si>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</si>
  <si>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</si>
  <si>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</si>
  <si>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</si>
  <si>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</si>
  <si>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</si>
  <si>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</si>
  <si>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</si>
  <si>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</si>
  <si>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</si>
  <si>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</si>
  <si>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</si>
  <si>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</si>
  <si>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</si>
  <si>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</si>
  <si>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</si>
  <si>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</si>
  <si>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</si>
  <si>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</si>
  <si>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</si>
  <si>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</si>
  <si>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</si>
  <si>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</si>
  <si>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</si>
  <si>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</si>
  <si>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</si>
  <si>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</si>
  <si>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</si>
  <si>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</si>
  <si>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</si>
  <si>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</si>
  <si>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</si>
  <si>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</si>
  <si>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</si>
  <si>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</si>
  <si>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</si>
  <si>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</si>
  <si>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</si>
  <si>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</si>
  <si>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</si>
  <si>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</si>
  <si>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</si>
  <si>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</si>
  <si>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</si>
  <si>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</si>
  <si>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</si>
  <si>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</si>
  <si>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</si>
  <si>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</si>
  <si>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</si>
  <si>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</si>
  <si>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</si>
  <si>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</si>
  <si>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</si>
  <si>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</si>
  <si>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</si>
  <si>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</si>
  <si>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</si>
  <si>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</si>
  <si>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</si>
  <si>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</si>
  <si>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</si>
  <si>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</si>
  <si>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</si>
  <si>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</si>
  <si>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</si>
  <si>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</si>
  <si>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</si>
  <si>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</si>
  <si>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</si>
  <si>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</si>
  <si>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</si>
  <si>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</si>
  <si>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</si>
  <si>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</si>
  <si>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</si>
  <si>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</si>
  <si>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</si>
  <si>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</si>
  <si>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</si>
  <si>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</si>
  <si>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</si>
  <si>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</si>
  <si>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</si>
  <si>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</si>
  <si>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</si>
  <si>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</si>
  <si>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</si>
  <si>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</si>
  <si>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</si>
  <si>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</si>
  <si>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</si>
  <si>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</si>
  <si>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</si>
  <si>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</si>
  <si>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</si>
  <si>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</si>
  <si>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</si>
  <si>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</si>
  <si>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</si>
  <si>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</si>
  <si>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</si>
  <si>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</si>
  <si>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</si>
  <si>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</si>
  <si>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</si>
  <si>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</si>
  <si>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</si>
  <si>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</si>
  <si>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</si>
  <si>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</si>
  <si>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</si>
  <si>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</si>
  <si>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</si>
  <si>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</si>
  <si>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</si>
  <si>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</si>
  <si>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</si>
  <si>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</si>
  <si>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</si>
  <si>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</si>
  <si>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</si>
  <si>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</si>
  <si>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</si>
  <si>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</si>
  <si>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</si>
  <si>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</si>
  <si>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</si>
  <si>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</si>
  <si>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</si>
  <si>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</si>
  <si>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</si>
  <si>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</si>
  <si>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</si>
  <si>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</si>
  <si>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</si>
  <si>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</si>
  <si>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</si>
  <si>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</si>
  <si>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</si>
  <si>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</si>
  <si>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</si>
  <si>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</si>
  <si>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</si>
  <si>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</si>
  <si>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</si>
  <si>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</si>
  <si>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</si>
  <si>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</si>
  <si>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</si>
  <si>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</si>
  <si>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</si>
  <si>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</si>
  <si>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</si>
  <si>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</si>
  <si>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</si>
  <si>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</si>
  <si>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</si>
  <si>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</si>
  <si>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</si>
  <si>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</si>
  <si>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</si>
  <si>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</si>
  <si>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</si>
  <si>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</si>
  <si>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</si>
  <si>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</si>
  <si>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</si>
  <si>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</si>
  <si>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</si>
  <si>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</si>
  <si>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</si>
  <si>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</si>
  <si>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</si>
  <si>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</si>
  <si>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</si>
  <si>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</si>
  <si>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</si>
  <si>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</si>
  <si>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</si>
  <si>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</si>
  <si>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</si>
  <si>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</si>
  <si>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</si>
  <si>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</si>
  <si>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</si>
  <si>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</si>
  <si>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</si>
  <si>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</si>
  <si>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</si>
  <si>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</si>
  <si>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</si>
  <si>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</si>
  <si>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</si>
  <si>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</si>
  <si>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</si>
  <si>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</si>
  <si>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</si>
  <si>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</si>
  <si>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</si>
  <si>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</si>
  <si>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</si>
  <si>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</si>
  <si>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</si>
  <si>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</si>
  <si>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</si>
  <si>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</si>
  <si>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</si>
  <si>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</si>
  <si>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</si>
  <si>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</si>
  <si>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</si>
  <si>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</si>
  <si>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</si>
  <si>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</si>
  <si>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</si>
  <si>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</si>
  <si>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</si>
  <si>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</si>
  <si>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</si>
  <si>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</si>
  <si>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</si>
  <si>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</si>
  <si>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</si>
  <si>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</si>
  <si>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</si>
  <si>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</si>
  <si>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</si>
  <si>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</si>
  <si>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</si>
  <si>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</si>
  <si>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</si>
  <si>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</si>
  <si>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</si>
  <si>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</si>
  <si>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</si>
  <si>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</si>
  <si>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</si>
  <si>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</si>
  <si>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</si>
  <si>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</si>
  <si>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</si>
  <si>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</si>
  <si>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</si>
  <si>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</si>
  <si>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</si>
  <si>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</si>
  <si>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</si>
  <si>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</si>
  <si>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</si>
  <si>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</si>
  <si>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</si>
  <si>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</si>
  <si>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</si>
  <si>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</si>
  <si>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</si>
  <si>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</si>
  <si>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</si>
  <si>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</si>
  <si>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</si>
  <si>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</si>
  <si>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</si>
  <si>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</si>
  <si>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</si>
  <si>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</si>
  <si>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</si>
  <si>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</si>
  <si>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</si>
  <si>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</si>
  <si>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</si>
  <si>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</si>
  <si>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</si>
  <si>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</si>
  <si>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</si>
  <si>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</si>
  <si>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</si>
  <si>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</si>
  <si>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</si>
  <si>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</si>
  <si>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</si>
  <si>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</si>
  <si>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</si>
  <si>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</si>
  <si>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</si>
  <si>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</si>
  <si>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</si>
  <si>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</si>
  <si>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</si>
  <si>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</si>
  <si>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</si>
  <si>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</si>
  <si>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</si>
  <si>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</si>
  <si>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</si>
  <si>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</si>
  <si>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</si>
  <si>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</si>
  <si>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</si>
  <si>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</si>
  <si>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</si>
  <si>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</si>
  <si>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</si>
  <si>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</si>
  <si>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</si>
  <si>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</si>
  <si>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</si>
  <si>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</si>
  <si>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</si>
  <si>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</si>
  <si>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</si>
  <si>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</si>
  <si>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</si>
  <si>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</si>
  <si>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</si>
  <si>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</si>
  <si>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</si>
  <si>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</si>
  <si>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</si>
  <si>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</si>
  <si>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</si>
  <si>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</si>
  <si>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</si>
  <si>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</si>
  <si>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</si>
  <si>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</si>
  <si>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</si>
  <si>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</si>
  <si>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</si>
  <si>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</si>
  <si>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</si>
  <si>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</si>
  <si>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</si>
  <si>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</si>
  <si>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</si>
  <si>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</si>
  <si>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</si>
  <si>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</si>
  <si>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</si>
  <si>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</si>
  <si>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</si>
  <si>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</si>
  <si>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</si>
  <si>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</si>
  <si>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</si>
  <si>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</si>
  <si>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</si>
  <si>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</si>
  <si>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</si>
  <si>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</si>
  <si>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</si>
  <si>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</si>
  <si>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</si>
  <si>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</si>
  <si>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</si>
  <si>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</si>
  <si>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</si>
  <si>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</si>
  <si>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</si>
  <si>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</si>
  <si>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</si>
  <si>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</si>
  <si>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</si>
  <si>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</si>
  <si>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</si>
  <si>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</si>
  <si>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</si>
  <si>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</si>
  <si>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</si>
  <si>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</si>
  <si>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</si>
  <si>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</si>
  <si>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</si>
  <si>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</si>
  <si>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</si>
  <si>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</si>
  <si>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</si>
  <si>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</si>
  <si>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</si>
  <si>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</si>
  <si>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</si>
  <si>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</si>
  <si>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</si>
  <si>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</si>
  <si>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</si>
  <si>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</si>
  <si>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</si>
  <si>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</si>
  <si>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</si>
  <si>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</si>
  <si>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</si>
  <si>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</si>
  <si>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</si>
  <si>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</si>
  <si>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</si>
  <si>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</si>
  <si>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</si>
  <si>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</si>
  <si>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</si>
  <si>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</si>
  <si>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</si>
  <si>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</si>
  <si>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</si>
  <si>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</si>
  <si>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</si>
  <si>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</si>
  <si>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</si>
  <si>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</si>
  <si>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</si>
  <si>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</si>
  <si>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</si>
  <si>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</si>
  <si>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</si>
  <si>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</si>
  <si>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</si>
  <si>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</si>
  <si>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</si>
  <si>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</si>
  <si>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</si>
  <si>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</si>
  <si>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</si>
  <si>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</si>
  <si>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</si>
  <si>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</si>
  <si>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</si>
  <si>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</si>
  <si>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</si>
  <si>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</si>
  <si>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</si>
  <si>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</si>
  <si>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</si>
  <si>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</si>
  <si>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</si>
  <si>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</si>
  <si>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</si>
  <si>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</si>
  <si>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</si>
  <si>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</si>
  <si>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</si>
  <si>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</si>
  <si>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</si>
  <si>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</si>
  <si>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</si>
  <si>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</si>
  <si>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</si>
  <si>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</si>
  <si>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</si>
  <si>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</si>
  <si>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</si>
  <si>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</si>
  <si>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</si>
  <si>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</si>
  <si>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</si>
  <si>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</si>
  <si>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</si>
  <si>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</si>
  <si>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</si>
  <si>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</si>
  <si>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</si>
  <si>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</si>
  <si>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</si>
  <si>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</si>
  <si>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</si>
  <si>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</si>
  <si>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</si>
  <si>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</si>
  <si>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</si>
  <si>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</si>
  <si>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</si>
  <si>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</si>
  <si>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</si>
  <si>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</si>
  <si>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</si>
  <si>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</si>
  <si>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</si>
  <si>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</si>
  <si>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</si>
  <si>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</si>
  <si>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</si>
  <si>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</si>
  <si>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</si>
  <si>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</si>
  <si>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</si>
  <si>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</si>
  <si>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</si>
  <si>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</si>
  <si>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</si>
  <si>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</si>
  <si>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</si>
  <si>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</si>
  <si>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</si>
  <si>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</si>
  <si>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</si>
  <si>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</si>
  <si>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</si>
  <si>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</si>
  <si>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</si>
  <si>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</si>
  <si>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</si>
  <si>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</si>
  <si>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</si>
  <si>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</si>
  <si>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</si>
  <si>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</si>
  <si>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</si>
  <si>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</si>
  <si>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</si>
  <si>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</si>
  <si>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</si>
  <si>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</si>
  <si>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</si>
  <si>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</si>
  <si>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</si>
  <si>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</si>
  <si>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</si>
  <si>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</si>
  <si>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</si>
  <si>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</si>
  <si>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</si>
  <si>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</si>
  <si>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</si>
  <si>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</si>
  <si>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</si>
  <si>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</si>
  <si>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</si>
  <si>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</si>
  <si>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</si>
  <si>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</si>
  <si>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</si>
  <si>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</si>
  <si>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</si>
  <si>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</si>
  <si>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</si>
  <si>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</si>
  <si>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</si>
  <si>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</si>
  <si>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</si>
  <si>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</si>
  <si>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</si>
  <si>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</si>
  <si>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</si>
  <si>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</si>
  <si>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</si>
  <si>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</si>
  <si>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</si>
  <si>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</si>
  <si>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</si>
  <si>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</si>
  <si>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</si>
  <si>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</si>
  <si>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</si>
  <si>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</si>
  <si>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</si>
  <si>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</si>
  <si>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</si>
  <si>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</si>
  <si>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</si>
  <si>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</si>
  <si>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</si>
  <si>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</si>
  <si>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</si>
  <si>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</si>
  <si>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</si>
  <si>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</si>
  <si>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</si>
  <si>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</si>
  <si>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</si>
  <si>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</si>
  <si>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</si>
  <si>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</si>
  <si>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</si>
  <si>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</si>
  <si>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</si>
  <si>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</si>
  <si>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</si>
  <si>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</si>
  <si>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</si>
  <si>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</si>
  <si>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</si>
  <si>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</si>
  <si>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</si>
  <si>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</si>
  <si>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</si>
  <si>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</si>
  <si>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</si>
  <si>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</si>
  <si>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</si>
  <si>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</si>
  <si>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</si>
  <si>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</si>
  <si>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</si>
  <si>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</si>
  <si>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</si>
  <si>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</si>
  <si>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</si>
  <si>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</si>
  <si>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</si>
  <si>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</si>
  <si>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</si>
  <si>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</si>
  <si>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</si>
  <si>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</si>
  <si>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</si>
  <si>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</si>
  <si>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</si>
  <si>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</si>
  <si>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</si>
  <si>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</si>
  <si>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</si>
  <si>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</si>
  <si>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</si>
  <si>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</si>
  <si>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</si>
  <si>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</si>
  <si>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</si>
  <si>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</si>
  <si>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</si>
  <si>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</si>
  <si>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</si>
  <si>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</si>
  <si>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</si>
  <si>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</si>
  <si>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</si>
  <si>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</si>
  <si>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</si>
  <si>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</si>
  <si>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</si>
  <si>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</si>
  <si>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</si>
  <si>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</si>
  <si>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</si>
  <si>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</si>
  <si>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</si>
  <si>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</si>
  <si>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</si>
  <si>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</si>
  <si>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</si>
  <si>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</si>
  <si>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</si>
  <si>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</si>
  <si>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</si>
  <si>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</si>
  <si>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</si>
  <si>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</si>
  <si>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</si>
  <si>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</si>
  <si>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</si>
  <si>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</si>
  <si>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</si>
  <si>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</si>
  <si>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</si>
  <si>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</si>
  <si>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</si>
  <si>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</si>
  <si>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</si>
  <si>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</si>
  <si>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</si>
  <si>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</si>
  <si>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</si>
  <si>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</si>
  <si>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</si>
  <si>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</si>
  <si>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</si>
  <si>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</si>
  <si>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</si>
  <si>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</si>
  <si>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</si>
  <si>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</si>
  <si>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</si>
  <si>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</si>
  <si>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</si>
  <si>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</si>
  <si>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</si>
  <si>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</si>
  <si>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</si>
  <si>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</si>
  <si>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</si>
  <si>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</si>
  <si>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</si>
  <si>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</si>
  <si>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</si>
  <si>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</si>
  <si>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</si>
  <si>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</si>
  <si>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</si>
  <si>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</si>
  <si>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</si>
  <si>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</si>
  <si>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</si>
  <si>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</si>
  <si>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</si>
  <si>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</si>
  <si>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</si>
  <si>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</si>
  <si>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</si>
  <si>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</si>
  <si>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</si>
  <si>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</si>
  <si>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</si>
  <si>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</si>
  <si>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</si>
  <si>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</si>
  <si>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</si>
  <si>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</si>
  <si>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</si>
  <si>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</si>
  <si>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</si>
  <si>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</si>
  <si>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</si>
  <si>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</si>
  <si>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</si>
  <si>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</si>
  <si>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</si>
  <si>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</si>
  <si>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</si>
  <si>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</si>
  <si>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</si>
  <si>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</si>
  <si>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</si>
  <si>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</si>
  <si>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</si>
  <si>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</si>
  <si>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</si>
  <si>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</si>
  <si>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</si>
  <si>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</si>
  <si>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</si>
  <si>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</si>
  <si>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</si>
  <si>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</si>
  <si>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</si>
  <si>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</si>
  <si>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</si>
  <si>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</si>
  <si>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</si>
  <si>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</si>
  <si>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</si>
  <si>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</si>
  <si>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</si>
  <si>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</si>
  <si>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</si>
  <si>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</si>
  <si>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</si>
  <si>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</si>
  <si>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</si>
  <si>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</si>
  <si>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</si>
  <si>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</si>
  <si>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</si>
  <si>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</si>
  <si>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</si>
  <si>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</si>
  <si>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</si>
  <si>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</si>
  <si>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</si>
  <si>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</si>
  <si>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</si>
  <si>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</si>
  <si>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</si>
  <si>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</si>
  <si>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</si>
  <si>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</si>
  <si>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</si>
  <si>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</si>
  <si>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</si>
  <si>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</si>
  <si>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</si>
  <si>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</si>
  <si>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</si>
  <si>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</si>
  <si>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</si>
  <si>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</si>
  <si>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</si>
  <si>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</si>
  <si>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</si>
  <si>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</si>
  <si>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</si>
  <si>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</si>
  <si>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</si>
  <si>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</si>
  <si>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</si>
  <si>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</si>
  <si>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</si>
  <si>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</si>
  <si>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</si>
  <si>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</si>
  <si>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</si>
  <si>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</si>
  <si>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</si>
  <si>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</si>
  <si>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</si>
  <si>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</si>
  <si>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</si>
  <si>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</si>
  <si>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</si>
  <si>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</si>
  <si>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</si>
  <si>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</si>
  <si>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</si>
  <si>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</si>
  <si>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</si>
  <si>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</si>
  <si>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</si>
  <si>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</si>
  <si>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</si>
  <si>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</si>
  <si>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</si>
  <si>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</si>
  <si>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</si>
  <si>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</si>
  <si>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</si>
  <si>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</si>
  <si>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</si>
  <si>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</si>
  <si>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</si>
  <si>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</si>
  <si>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</si>
  <si>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</si>
  <si>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</si>
  <si>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</si>
  <si>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</si>
  <si>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</si>
  <si>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</si>
  <si>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</si>
  <si>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</si>
  <si>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</si>
  <si>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</si>
  <si>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</si>
  <si>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</si>
  <si>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</si>
  <si>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</si>
  <si>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</si>
  <si>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</si>
  <si>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</si>
  <si>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</si>
  <si>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</si>
  <si>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</si>
  <si>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</si>
  <si>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</si>
  <si>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</si>
  <si>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</si>
  <si>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</si>
  <si>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</si>
  <si>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</si>
  <si>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</si>
  <si>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</si>
  <si>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</si>
  <si>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</si>
  <si>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</si>
  <si>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</si>
  <si>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</si>
  <si>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</si>
  <si>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</si>
  <si>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</si>
  <si>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</si>
  <si>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</si>
  <si>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</si>
  <si>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</si>
  <si>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</si>
  <si>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</si>
  <si>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</si>
  <si>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</si>
  <si>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</si>
  <si>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</si>
  <si>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</si>
  <si>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</si>
  <si>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</si>
  <si>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</si>
  <si>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</si>
  <si>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</si>
  <si>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</si>
  <si>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</si>
  <si>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</si>
  <si>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</si>
  <si>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</si>
  <si>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</si>
  <si>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</si>
  <si>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</si>
  <si>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</si>
  <si>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</si>
  <si>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</si>
  <si>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</si>
  <si>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</si>
  <si>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</si>
  <si>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</si>
  <si>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</si>
  <si>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</si>
  <si>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</si>
  <si>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</si>
  <si>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</si>
  <si>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</si>
  <si>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</si>
  <si>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</si>
  <si>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</si>
  <si>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</si>
  <si>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</si>
  <si>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</si>
  <si>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</si>
  <si>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</si>
  <si>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</si>
  <si>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</si>
  <si>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</si>
  <si>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</si>
  <si>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</si>
  <si>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</si>
  <si>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</si>
  <si>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</si>
  <si>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</si>
  <si>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</si>
  <si>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</si>
  <si>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</si>
  <si>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</si>
  <si>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</si>
  <si>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</si>
  <si>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</si>
  <si>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</si>
  <si>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</si>
  <si>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</si>
  <si>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</si>
  <si>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</si>
  <si>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</si>
  <si>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</si>
  <si>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</si>
  <si>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</si>
  <si>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</si>
  <si>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</si>
  <si>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</si>
  <si>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</si>
  <si>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</si>
  <si>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</si>
  <si>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</si>
  <si>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</si>
  <si>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</si>
  <si>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</si>
  <si>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</si>
  <si>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</si>
  <si>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</si>
  <si>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</si>
  <si>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</si>
  <si>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</si>
  <si>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</si>
  <si>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</si>
  <si>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</si>
  <si>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</si>
  <si>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</si>
  <si>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</si>
  <si>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</si>
  <si>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</si>
  <si>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</si>
  <si>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</si>
  <si>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</si>
  <si>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</si>
  <si>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</si>
  <si>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</si>
  <si>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</si>
  <si>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</si>
  <si>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</si>
  <si>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</si>
  <si>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</si>
  <si>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</si>
  <si>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</si>
  <si>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</si>
  <si>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</si>
  <si>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</si>
  <si>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</si>
  <si>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</si>
  <si>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</si>
  <si>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</si>
  <si>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</si>
  <si>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</si>
  <si>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</si>
  <si>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</si>
  <si>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</si>
  <si>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</si>
  <si>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</si>
  <si>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</si>
  <si>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</si>
  <si>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</si>
  <si>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</si>
  <si>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</si>
  <si>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</si>
  <si>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</si>
  <si>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</si>
  <si>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</si>
  <si>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</si>
  <si>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</si>
  <si>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</si>
  <si>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</si>
  <si>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</si>
  <si>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</si>
  <si>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</si>
  <si>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</si>
  <si>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</si>
  <si>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</si>
  <si>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</si>
  <si>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</si>
  <si>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</si>
  <si>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</si>
  <si>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</si>
  <si>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</si>
  <si>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</si>
  <si>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</si>
  <si>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</si>
  <si>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</si>
  <si>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</si>
  <si>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</si>
  <si>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</si>
  <si>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</si>
  <si>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</si>
  <si>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</si>
  <si>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</si>
  <si>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</si>
  <si>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</si>
  <si>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</si>
  <si>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</si>
  <si>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</si>
  <si>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</si>
  <si>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</si>
  <si>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</si>
  <si>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</si>
  <si>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</si>
  <si>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</si>
  <si>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</si>
  <si>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</si>
  <si>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</si>
  <si>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</si>
  <si>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</si>
  <si>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</si>
  <si>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</si>
  <si>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</si>
  <si>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</si>
  <si>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</si>
  <si>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</si>
  <si>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</si>
  <si>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</si>
  <si>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</si>
  <si>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</si>
  <si>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</si>
  <si>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</si>
  <si>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</si>
  <si>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</si>
  <si>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</si>
  <si>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</si>
  <si>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</si>
  <si>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</si>
  <si>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</si>
  <si>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</si>
  <si>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</si>
  <si>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</si>
  <si>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</si>
  <si>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</si>
  <si>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</si>
  <si>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</si>
  <si>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</si>
  <si>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</si>
  <si>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</si>
  <si>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</si>
  <si>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</si>
  <si>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</si>
  <si>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</si>
  <si>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</si>
  <si>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</si>
  <si>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</si>
  <si>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</si>
  <si>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</si>
  <si>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</si>
  <si>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</si>
  <si>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</si>
  <si>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</si>
  <si>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</si>
  <si>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</si>
  <si>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</si>
  <si>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</si>
  <si>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</si>
  <si>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</si>
  <si>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</si>
  <si>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</si>
  <si>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</si>
  <si>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</si>
  <si>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</si>
  <si>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</si>
  <si>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</si>
  <si>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</si>
  <si>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</si>
  <si>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</si>
  <si>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</si>
  <si>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</si>
  <si>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</si>
  <si>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</si>
  <si>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</si>
  <si>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</si>
  <si>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</si>
  <si>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</si>
  <si>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</si>
  <si>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</si>
  <si>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</si>
  <si>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</si>
  <si>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</si>
  <si>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</si>
  <si>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</si>
  <si>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</si>
  <si>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</si>
  <si>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</si>
  <si>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</si>
  <si>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</si>
  <si>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</si>
  <si>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</si>
  <si>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</si>
  <si>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</si>
  <si>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</si>
  <si>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</si>
  <si>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</si>
  <si>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</si>
  <si>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</si>
  <si>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</si>
  <si>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</si>
  <si>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</si>
  <si>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</si>
  <si>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</si>
  <si>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</si>
  <si>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</si>
  <si>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</si>
  <si>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</si>
  <si>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</si>
  <si>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</si>
  <si>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</si>
  <si>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</si>
  <si>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</si>
  <si>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</si>
  <si>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</si>
  <si>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</si>
  <si>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</si>
  <si>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</si>
  <si>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</si>
  <si>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</si>
  <si>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</si>
  <si>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</si>
  <si>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</si>
  <si>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</si>
  <si>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</si>
  <si>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</si>
  <si>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</si>
  <si>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</si>
  <si>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</si>
  <si>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</si>
  <si>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</si>
  <si>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</si>
  <si>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</si>
  <si>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</si>
  <si>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</si>
  <si>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</si>
  <si>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</si>
  <si>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</si>
  <si>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</si>
  <si>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</si>
  <si>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</si>
  <si>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</si>
  <si>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</si>
  <si>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</si>
  <si>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</si>
  <si>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</si>
  <si>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</si>
  <si>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</si>
  <si>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</si>
  <si>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</si>
  <si>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</si>
  <si>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</si>
  <si>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</si>
  <si>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</si>
  <si>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</si>
  <si>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</si>
  <si>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</si>
  <si>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</si>
  <si>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</si>
  <si>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</si>
  <si>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</si>
  <si>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</si>
  <si>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</si>
  <si>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</si>
  <si>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</si>
  <si>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</si>
  <si>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</si>
  <si>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</si>
  <si>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</si>
  <si>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</si>
  <si>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</si>
  <si>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</si>
  <si>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</si>
  <si>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</si>
  <si>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</si>
  <si>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</si>
  <si>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</si>
  <si>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</si>
  <si>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</si>
  <si>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</si>
  <si>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</si>
  <si>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</si>
  <si>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</si>
  <si>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</si>
  <si>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</si>
  <si>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</si>
  <si>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</si>
  <si>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</si>
  <si>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</si>
  <si>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</si>
  <si>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</si>
  <si>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</si>
  <si>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</si>
  <si>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</si>
  <si>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</si>
  <si>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</si>
  <si>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</si>
  <si>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</si>
  <si>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</si>
  <si>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</si>
  <si>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</si>
  <si>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</si>
  <si>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</si>
  <si>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</si>
  <si>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</si>
  <si>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</si>
  <si>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</si>
  <si>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</si>
  <si>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</si>
  <si>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</si>
  <si>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</si>
  <si>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</si>
  <si>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</si>
  <si>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</si>
  <si>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</si>
  <si>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</si>
  <si>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</si>
  <si>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</si>
  <si>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</si>
  <si>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</si>
  <si>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</si>
  <si>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</si>
  <si>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</si>
  <si>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</si>
  <si>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</si>
  <si>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</si>
  <si>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</si>
  <si>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</si>
  <si>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</si>
  <si>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</si>
  <si>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</si>
  <si>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</si>
  <si>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</si>
  <si>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</si>
  <si>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</si>
  <si>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</si>
  <si>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</si>
  <si>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</si>
  <si>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</si>
  <si>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</si>
  <si>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</si>
  <si>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</si>
  <si>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</si>
  <si>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</si>
  <si>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</si>
  <si>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</si>
  <si>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</si>
  <si>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</si>
  <si>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</si>
  <si>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</si>
  <si>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</si>
  <si>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</si>
  <si>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</si>
  <si>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</si>
  <si>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</si>
  <si>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</si>
  <si>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</si>
  <si>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</si>
  <si>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</si>
  <si>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</si>
  <si>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</si>
  <si>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</si>
  <si>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</si>
  <si>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</si>
  <si>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</si>
  <si>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</si>
  <si>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</si>
  <si>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</si>
  <si>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</si>
  <si>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</si>
  <si>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</si>
  <si>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</si>
  <si>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</si>
  <si>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</si>
  <si>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</si>
  <si>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</si>
  <si>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</si>
  <si>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</si>
  <si>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</si>
  <si>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</si>
  <si>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</si>
  <si>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</si>
  <si>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</si>
  <si>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</si>
  <si>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</si>
  <si>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</si>
  <si>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</si>
  <si>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</si>
  <si>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</si>
  <si>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</si>
  <si>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</si>
  <si>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</si>
  <si>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</si>
  <si>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</si>
  <si>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</si>
  <si>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</si>
  <si>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</si>
  <si>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</si>
  <si>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</si>
  <si>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</si>
  <si>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</si>
  <si>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</si>
  <si>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</si>
  <si>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</si>
  <si>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</si>
  <si>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</si>
  <si>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</si>
  <si>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</si>
  <si>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</si>
  <si>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</si>
  <si>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</si>
  <si>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</si>
  <si>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</si>
  <si>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</si>
  <si>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</si>
  <si>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</si>
  <si>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</si>
  <si>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</si>
  <si>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</si>
  <si>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</si>
  <si>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</si>
  <si>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</si>
  <si>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</si>
  <si>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</si>
  <si>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</si>
  <si>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</si>
  <si>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</si>
  <si>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</si>
  <si>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</si>
  <si>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</si>
  <si>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</si>
  <si>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</si>
  <si>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</si>
  <si>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</si>
  <si>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</si>
  <si>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</si>
  <si>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</si>
  <si>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</si>
  <si>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</si>
  <si>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</si>
  <si>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</si>
  <si>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</si>
  <si>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</si>
  <si>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</si>
  <si>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</si>
  <si>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</si>
  <si>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</si>
  <si>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</si>
  <si>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</si>
  <si>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</si>
  <si>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</si>
  <si>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</si>
  <si>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</si>
  <si>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</si>
  <si>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</si>
  <si>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</si>
  <si>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</si>
  <si>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</si>
  <si>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</si>
  <si>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</si>
  <si>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</si>
  <si>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</si>
  <si>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</si>
  <si>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</si>
  <si>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</si>
  <si>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</si>
  <si>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</si>
  <si>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</si>
  <si>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</si>
  <si>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</si>
  <si>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</si>
  <si>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</si>
  <si>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</si>
  <si>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</si>
  <si>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</si>
  <si>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</si>
  <si>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</si>
  <si>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</si>
  <si>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</si>
  <si>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</si>
  <si>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</si>
  <si>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</si>
  <si>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</si>
  <si>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</si>
  <si>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</si>
  <si>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</si>
  <si>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</si>
  <si>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</si>
  <si>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</si>
  <si>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</si>
  <si>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</si>
  <si>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</si>
  <si>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</si>
  <si>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</si>
  <si>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</si>
  <si>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</si>
  <si>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</si>
  <si>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</si>
  <si>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</si>
  <si>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</si>
  <si>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</si>
  <si>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</si>
  <si>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</si>
  <si>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</si>
  <si>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</si>
  <si>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</si>
  <si>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</si>
  <si>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</si>
  <si>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</si>
  <si>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</si>
  <si>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</si>
  <si>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</si>
  <si>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</si>
  <si>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</si>
  <si>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</si>
  <si>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</si>
  <si>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</si>
  <si>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</si>
  <si>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</si>
  <si>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</si>
  <si>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</si>
  <si>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</si>
  <si>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</si>
  <si>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</si>
  <si>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</si>
  <si>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</si>
  <si>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</si>
  <si>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</si>
  <si>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</si>
  <si>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</si>
  <si>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</si>
  <si>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</si>
  <si>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</si>
  <si>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</si>
  <si>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</si>
  <si>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</si>
  <si>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</si>
  <si>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</si>
  <si>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</si>
  <si>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</si>
  <si>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</si>
  <si>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</si>
  <si>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</si>
  <si>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</si>
  <si>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</si>
  <si>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</si>
  <si>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</si>
  <si>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</si>
  <si>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</si>
  <si>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</si>
  <si>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</si>
  <si>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</si>
  <si>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</si>
  <si>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</si>
  <si>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</si>
  <si>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</si>
  <si>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</si>
  <si>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</si>
  <si>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</si>
  <si>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</si>
  <si>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</si>
  <si>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</si>
  <si>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</si>
  <si>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</si>
  <si>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</si>
  <si>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</si>
  <si>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</si>
  <si>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</si>
  <si>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</si>
  <si>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</si>
  <si>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</si>
  <si>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</si>
  <si>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</si>
  <si>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</si>
  <si>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</si>
  <si>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</si>
  <si>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</si>
  <si>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</si>
  <si>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</si>
  <si>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</si>
  <si>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</si>
  <si>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</si>
  <si>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</si>
  <si>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</si>
  <si>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</si>
  <si>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</si>
  <si>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</si>
  <si>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</si>
  <si>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</si>
  <si>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</si>
  <si>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</si>
  <si>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</si>
  <si>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</si>
  <si>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</si>
  <si>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</si>
  <si>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</si>
  <si>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</si>
  <si>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</si>
  <si>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</si>
  <si>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</si>
  <si>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</si>
  <si>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</si>
  <si>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</si>
  <si>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</si>
  <si>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</si>
  <si>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</si>
  <si>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</si>
  <si>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</si>
  <si>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</si>
  <si>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</si>
  <si>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</si>
  <si>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</si>
  <si>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</si>
  <si>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</si>
  <si>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</si>
  <si>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</si>
  <si>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</si>
  <si>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</si>
  <si>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</si>
  <si>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</si>
  <si>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</si>
  <si>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</si>
  <si>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</si>
  <si>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</si>
  <si>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</si>
  <si>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</si>
  <si>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</si>
  <si>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</si>
  <si>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</si>
  <si>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</si>
  <si>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</si>
  <si>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</si>
  <si>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</si>
  <si>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</si>
  <si>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</si>
  <si>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</si>
  <si>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</si>
  <si>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</si>
  <si>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</si>
  <si>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</si>
  <si>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</si>
  <si>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</si>
  <si>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</si>
  <si>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</si>
  <si>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</si>
  <si>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</si>
  <si>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</si>
  <si>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</si>
  <si>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</si>
  <si>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</si>
  <si>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</si>
  <si>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</si>
  <si>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</si>
  <si>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</si>
  <si>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</si>
  <si>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</si>
  <si>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</si>
  <si>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</si>
  <si>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</si>
  <si>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</si>
  <si>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</si>
  <si>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</si>
  <si>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</si>
  <si>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</si>
  <si>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</si>
  <si>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</si>
  <si>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</si>
  <si>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</si>
  <si>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</si>
  <si>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</si>
  <si>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</si>
  <si>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</si>
  <si>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</si>
  <si>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</si>
  <si>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</si>
  <si>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</si>
  <si>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</si>
  <si>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</si>
  <si>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</si>
  <si>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</si>
  <si>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</si>
  <si>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</si>
  <si>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</si>
  <si>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</si>
  <si>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</si>
  <si>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</si>
  <si>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</si>
  <si>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</si>
  <si>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</si>
  <si>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</si>
  <si>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</si>
  <si>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</si>
  <si>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</si>
  <si>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</si>
  <si>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</si>
  <si>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</si>
  <si>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</si>
  <si>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</si>
  <si>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</si>
  <si>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</si>
  <si>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</si>
  <si>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</si>
  <si>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</si>
  <si>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</si>
  <si>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</si>
  <si>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</si>
  <si>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</si>
  <si>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</si>
  <si>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</si>
  <si>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</si>
  <si>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</si>
  <si>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</si>
  <si>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</si>
  <si>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</si>
  <si>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</si>
  <si>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</si>
  <si>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</si>
  <si>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</si>
  <si>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</si>
  <si>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</si>
  <si>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</si>
  <si>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</si>
  <si>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</si>
  <si>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</si>
  <si>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</si>
  <si>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</si>
  <si>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</si>
  <si>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</si>
  <si>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</si>
  <si>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</si>
  <si>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</si>
  <si>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</si>
  <si>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</si>
  <si>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</si>
  <si>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</si>
  <si>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</si>
  <si>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</si>
  <si>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</si>
  <si>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</si>
  <si>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</si>
  <si>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</si>
  <si>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</si>
  <si>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</si>
  <si>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</si>
  <si>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</si>
  <si>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</si>
  <si>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</si>
  <si>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</si>
  <si>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</si>
  <si>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</si>
  <si>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</si>
  <si>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</si>
  <si>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</si>
  <si>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</si>
  <si>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</si>
  <si>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</si>
  <si>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</si>
  <si>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</si>
  <si>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</si>
  <si>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</si>
  <si>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</si>
  <si>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</si>
  <si>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</si>
  <si>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</si>
  <si>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</si>
  <si>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</si>
  <si>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</si>
  <si>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</si>
  <si>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</si>
  <si>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</si>
  <si>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</si>
  <si>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</si>
  <si>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</si>
  <si>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</si>
  <si>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</si>
  <si>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</si>
  <si>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</si>
  <si>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</si>
  <si>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</si>
  <si>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</si>
  <si>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</si>
  <si>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</si>
  <si>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</si>
  <si>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</si>
  <si>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</si>
  <si>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</si>
  <si>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</si>
  <si>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</si>
  <si>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</si>
  <si>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</si>
  <si>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</si>
  <si>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</si>
  <si>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</si>
  <si>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</si>
  <si>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</si>
  <si>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</si>
  <si>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</si>
  <si>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</si>
  <si>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</si>
  <si>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</si>
  <si>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</si>
  <si>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</si>
  <si>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</si>
  <si>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</si>
  <si>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</si>
  <si>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</si>
  <si>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</si>
  <si>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</si>
  <si>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</si>
  <si>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</si>
  <si>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</si>
  <si>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</si>
  <si>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</si>
  <si>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</si>
  <si>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</si>
  <si>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</si>
  <si>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</si>
  <si>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</si>
  <si>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</si>
  <si>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</si>
  <si>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</si>
  <si>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</si>
  <si>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</si>
  <si>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</si>
  <si>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</si>
  <si>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</si>
  <si>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</si>
  <si>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</si>
  <si>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</si>
  <si>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</si>
  <si>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</si>
  <si>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</si>
  <si>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</si>
  <si>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</si>
  <si>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</si>
  <si>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</si>
  <si>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</si>
  <si>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</si>
  <si>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</si>
  <si>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</si>
  <si>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</si>
  <si>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</si>
  <si>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</si>
  <si>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</si>
  <si>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</si>
  <si>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</si>
  <si>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</si>
  <si>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</si>
  <si>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</si>
  <si>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</si>
  <si>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</si>
  <si>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</si>
  <si>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</si>
  <si>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</si>
  <si>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</si>
  <si>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</si>
  <si>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</si>
  <si>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</si>
  <si>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</si>
  <si>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</si>
  <si>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</si>
  <si>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</si>
  <si>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</si>
  <si>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</si>
  <si>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</si>
  <si>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</si>
  <si>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</si>
  <si>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</si>
  <si>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</si>
  <si>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</si>
  <si>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</si>
  <si>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</si>
  <si>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</si>
  <si>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</si>
  <si>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</si>
  <si>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</si>
  <si>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</si>
  <si>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</si>
  <si>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</si>
  <si>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</si>
  <si>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</si>
  <si>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</si>
  <si>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</si>
  <si>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</si>
  <si>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</si>
  <si>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</si>
  <si>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</si>
  <si>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</si>
  <si>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</si>
  <si>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</si>
  <si>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</si>
  <si>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</si>
  <si>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</si>
  <si>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</si>
  <si>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</si>
  <si>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</si>
  <si>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</si>
  <si>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</si>
  <si>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</si>
  <si>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</si>
  <si>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</si>
  <si>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</si>
  <si>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</si>
  <si>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</si>
  <si>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</si>
  <si>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</si>
  <si>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</si>
  <si>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</si>
  <si>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</si>
  <si>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</si>
  <si>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</si>
  <si>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</si>
  <si>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</si>
  <si>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</si>
  <si>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</si>
  <si>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</si>
  <si>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</si>
  <si>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</si>
  <si>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</si>
  <si>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</si>
  <si>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</si>
  <si>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</si>
  <si>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</si>
  <si>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</si>
  <si>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</si>
  <si>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</si>
  <si>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</si>
  <si>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</si>
  <si>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</si>
  <si>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</si>
  <si>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</si>
  <si>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</si>
  <si>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</si>
  <si>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</si>
  <si>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</si>
  <si>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</si>
  <si>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</si>
  <si>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</si>
  <si>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</si>
  <si>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</si>
  <si>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</si>
  <si>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</si>
  <si>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</si>
  <si>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</si>
  <si>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</si>
  <si>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</si>
  <si>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</si>
  <si>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</si>
  <si>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</si>
  <si>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</si>
  <si>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</si>
  <si>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</si>
  <si>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</si>
  <si>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</si>
  <si>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</si>
  <si>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</si>
  <si>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</si>
  <si>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</si>
  <si>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</si>
  <si>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</si>
  <si>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</si>
  <si>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</si>
  <si>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</si>
  <si>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</si>
  <si>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</si>
  <si>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</si>
  <si>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</si>
  <si>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</si>
  <si>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</si>
  <si>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</si>
  <si>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</si>
  <si>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</si>
  <si>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</si>
  <si>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</si>
  <si>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</si>
  <si>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</si>
  <si>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</si>
  <si>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</si>
  <si>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</si>
  <si>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</si>
  <si>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</si>
  <si>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</si>
  <si>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</si>
  <si>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</si>
  <si>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</si>
  <si>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</si>
  <si>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</si>
  <si>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</si>
  <si>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</si>
  <si>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</si>
  <si>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</si>
  <si>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</si>
  <si>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</si>
  <si>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</si>
  <si>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</si>
  <si>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</si>
  <si>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</si>
  <si>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</si>
  <si>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</si>
  <si>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</si>
  <si>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</si>
  <si>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</si>
  <si>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</si>
  <si>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</si>
  <si>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</si>
  <si>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</si>
  <si>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</si>
  <si>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</si>
  <si>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</si>
  <si>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</si>
  <si>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</si>
  <si>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</si>
  <si>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</si>
  <si>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</si>
  <si>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</si>
  <si>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</si>
  <si>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</si>
  <si>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</si>
  <si>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</si>
  <si>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</si>
  <si>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</si>
  <si>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</si>
  <si>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</si>
  <si>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</si>
  <si>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</si>
  <si>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</si>
  <si>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</si>
  <si>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</si>
  <si>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</si>
  <si>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</si>
  <si>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</si>
  <si>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</si>
  <si>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</si>
  <si>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</si>
  <si>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</si>
  <si>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</si>
  <si>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</si>
  <si>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</si>
  <si>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</si>
  <si>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</si>
  <si>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</si>
  <si>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</si>
  <si>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</si>
  <si>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</si>
  <si>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</si>
  <si>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</si>
  <si>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</si>
  <si>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</si>
  <si>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</si>
  <si>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</si>
  <si>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</si>
  <si>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</si>
  <si>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</si>
  <si>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</si>
  <si>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</si>
  <si>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</si>
  <si>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</si>
  <si>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</si>
  <si>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</si>
  <si>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</si>
  <si>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</si>
  <si>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</si>
  <si>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</si>
  <si>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</si>
  <si>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</si>
  <si>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</si>
  <si>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</si>
  <si>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</si>
  <si>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</si>
  <si>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</si>
  <si>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</si>
  <si>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</si>
  <si>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</si>
  <si>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</si>
  <si>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</si>
  <si>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</si>
  <si>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</si>
  <si>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</si>
  <si>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</si>
  <si>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</si>
  <si>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</si>
  <si>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</si>
  <si>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</si>
  <si>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</si>
  <si>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</si>
  <si>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</si>
  <si>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</si>
  <si>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</si>
  <si>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</si>
  <si>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</si>
  <si>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</si>
  <si>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</si>
  <si>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</si>
  <si>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</si>
  <si>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</si>
  <si>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</si>
  <si>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</si>
  <si>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</si>
  <si>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</si>
  <si>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</si>
  <si>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</si>
  <si>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</si>
  <si>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</si>
  <si>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</si>
  <si>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</si>
  <si>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</si>
  <si>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</si>
  <si>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</si>
  <si>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</si>
  <si>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</si>
  <si>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</si>
  <si>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</si>
  <si>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</si>
  <si>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</si>
  <si>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</si>
  <si>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</si>
  <si>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</si>
  <si>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</si>
  <si>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</si>
  <si>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</si>
  <si>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</si>
  <si>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</si>
  <si>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</si>
  <si>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</si>
  <si>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</si>
  <si>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</si>
  <si>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</si>
  <si>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</si>
  <si>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</si>
  <si>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</si>
  <si>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</si>
  <si>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</si>
  <si>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</si>
  <si>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</si>
  <si>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</si>
  <si>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</si>
  <si>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</si>
  <si>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</si>
  <si>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</si>
  <si>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</si>
  <si>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</si>
  <si>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</si>
  <si>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</si>
  <si>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</si>
  <si>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</si>
  <si>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</si>
  <si>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</si>
  <si>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</si>
  <si>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</si>
  <si>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</si>
  <si>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</si>
  <si>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</si>
  <si>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</si>
  <si>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</si>
  <si>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</si>
  <si>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</si>
  <si>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</si>
  <si>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</si>
  <si>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</si>
  <si>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</si>
  <si>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</si>
  <si>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</si>
  <si>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</si>
  <si>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</si>
  <si>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</si>
  <si>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</si>
  <si>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</si>
  <si>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</si>
  <si>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</si>
  <si>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</si>
  <si>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</si>
  <si>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</si>
  <si>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</si>
  <si>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</si>
  <si>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</si>
  <si>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</si>
  <si>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</si>
  <si>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</si>
  <si>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</si>
  <si>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</si>
  <si>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</si>
  <si>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</si>
  <si>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</si>
  <si>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</si>
  <si>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</si>
  <si>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</si>
  <si>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</si>
  <si>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</si>
  <si>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</si>
  <si>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</si>
  <si>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</si>
  <si>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</si>
  <si>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</si>
  <si>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</si>
  <si>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</si>
  <si>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</si>
  <si>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</si>
  <si>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</si>
  <si>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</si>
  <si>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</si>
  <si>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</si>
  <si>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</si>
  <si>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</si>
  <si>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</si>
  <si>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</si>
  <si>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</si>
  <si>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</si>
  <si>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</si>
  <si>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</si>
  <si>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</si>
  <si>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</si>
  <si>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</si>
  <si>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</si>
  <si>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</si>
  <si>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</si>
  <si>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</si>
  <si>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</si>
  <si>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</si>
  <si>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</si>
  <si>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</si>
  <si>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</si>
  <si>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</si>
  <si>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</si>
  <si>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</si>
  <si>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</si>
  <si>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</si>
  <si>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</si>
  <si>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</si>
  <si>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</si>
  <si>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</si>
  <si>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</si>
  <si>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</si>
  <si>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</si>
  <si>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</si>
  <si>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</si>
  <si>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</si>
  <si>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</si>
  <si>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</si>
  <si>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</si>
  <si>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</si>
  <si>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</si>
  <si>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</si>
  <si>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</si>
  <si>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</si>
  <si>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</si>
  <si>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</si>
  <si>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</si>
  <si>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</si>
  <si>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</si>
  <si>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</si>
  <si>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</si>
  <si>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</si>
  <si>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</si>
  <si>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</si>
  <si>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</si>
  <si>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</si>
  <si>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</si>
  <si>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</si>
  <si>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</si>
  <si>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</si>
  <si>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</si>
  <si>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</si>
  <si>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</si>
  <si>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</si>
  <si>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</si>
  <si>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</si>
  <si>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</si>
  <si>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</si>
  <si>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</si>
  <si>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</si>
  <si>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</si>
  <si>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</si>
  <si>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</si>
  <si>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</si>
  <si>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</si>
  <si>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</si>
  <si>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</si>
  <si>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</si>
  <si>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</si>
  <si>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</si>
  <si>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</si>
  <si>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</si>
  <si>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</si>
  <si>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</si>
  <si>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</si>
  <si>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</si>
  <si>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</si>
  <si>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</si>
  <si>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</si>
  <si>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</si>
  <si>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</si>
  <si>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</si>
  <si>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</si>
  <si>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</si>
  <si>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</si>
  <si>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</si>
  <si>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</si>
  <si>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</si>
  <si>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</si>
  <si>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</si>
  <si>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</si>
  <si>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</si>
  <si>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</si>
  <si>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</si>
  <si>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</si>
  <si>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</si>
  <si>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</si>
  <si>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</si>
  <si>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</si>
  <si>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</si>
  <si>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</si>
  <si>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</si>
  <si>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</si>
  <si>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</si>
  <si>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</si>
  <si>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</si>
  <si>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</si>
  <si>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</si>
  <si>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</si>
  <si>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</si>
  <si>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</si>
  <si>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</si>
  <si>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</si>
  <si>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</si>
  <si>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</si>
  <si>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</si>
  <si>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</si>
  <si>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</si>
  <si>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</si>
  <si>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</si>
  <si>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</si>
  <si>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</si>
  <si>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</si>
  <si>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</si>
  <si>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</si>
  <si>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</si>
  <si>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</si>
  <si>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</si>
  <si>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</si>
  <si>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</si>
  <si>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</si>
  <si>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</si>
  <si>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</si>
  <si>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</si>
  <si>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</si>
  <si>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</si>
  <si>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</si>
  <si>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</si>
  <si>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</si>
  <si>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</si>
  <si>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</si>
  <si>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</si>
  <si>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</si>
  <si>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</si>
  <si>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</si>
  <si>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</si>
  <si>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</si>
  <si>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</si>
  <si>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</si>
  <si>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</si>
  <si>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</si>
  <si>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</si>
  <si>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</si>
  <si>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</si>
  <si>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</si>
  <si>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</si>
  <si>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</si>
  <si>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</si>
  <si>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</si>
  <si>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</si>
  <si>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</si>
  <si>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</si>
  <si>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</si>
  <si>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</si>
  <si>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</si>
  <si>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</si>
  <si>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</si>
  <si>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</si>
  <si>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</si>
  <si>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</si>
  <si>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</si>
  <si>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</si>
  <si>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</si>
  <si>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</si>
  <si>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</si>
  <si>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</si>
  <si>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</si>
  <si>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</si>
  <si>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</si>
  <si>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</si>
  <si>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</si>
  <si>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</si>
  <si>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</si>
  <si>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</si>
  <si>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</si>
  <si>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</si>
  <si>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</si>
  <si>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</si>
  <si>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</si>
  <si>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</si>
  <si>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</si>
  <si>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</si>
  <si>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</si>
  <si>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</si>
  <si>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</si>
  <si>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</si>
  <si>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</si>
  <si>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</si>
  <si>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</si>
  <si>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</si>
  <si>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</si>
  <si>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</si>
  <si>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</si>
  <si>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</si>
  <si>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</si>
  <si>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</si>
  <si>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</si>
  <si>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</si>
  <si>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</si>
  <si>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</si>
  <si>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</si>
  <si>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</si>
  <si>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</si>
  <si>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</si>
  <si>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</si>
  <si>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</si>
  <si>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</si>
  <si>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</si>
  <si>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</si>
  <si>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</si>
  <si>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</si>
  <si>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</si>
  <si>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</si>
  <si>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</si>
  <si>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</si>
  <si>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</si>
  <si>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</si>
  <si>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</si>
  <si>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</si>
  <si>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</si>
  <si>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</si>
  <si>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</si>
  <si>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</si>
  <si>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</si>
  <si>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</si>
  <si>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</si>
  <si>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</si>
  <si>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</si>
  <si>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</si>
  <si>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</si>
  <si>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</si>
  <si>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</si>
  <si>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</si>
  <si>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</si>
  <si>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</si>
  <si>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</si>
  <si>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</si>
  <si>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</si>
  <si>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</si>
  <si>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</si>
  <si>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</si>
  <si>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</si>
  <si>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</si>
  <si>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</si>
  <si>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</si>
  <si>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</si>
  <si>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</si>
  <si>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</si>
  <si>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</si>
  <si>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</si>
  <si>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</si>
  <si>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</si>
  <si>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</si>
  <si>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</si>
  <si>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</si>
  <si>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</si>
  <si>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</si>
  <si>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</si>
  <si>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</si>
  <si>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</si>
  <si>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</si>
  <si>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</si>
  <si>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</si>
  <si>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</si>
  <si>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</si>
  <si>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</si>
  <si>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</si>
  <si>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</si>
  <si>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</si>
  <si>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</si>
  <si>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</si>
  <si>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</si>
  <si>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</si>
  <si>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</si>
  <si>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</si>
  <si>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</si>
  <si>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</si>
  <si>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</si>
  <si>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</si>
  <si>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</si>
  <si>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</si>
  <si>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</si>
  <si>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</si>
  <si>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</si>
  <si>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</si>
  <si>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</si>
  <si>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</si>
  <si>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</si>
  <si>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</si>
  <si>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</si>
  <si>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</si>
  <si>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</si>
  <si>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</si>
  <si>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</si>
  <si>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</si>
  <si>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</si>
  <si>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</si>
  <si>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</si>
  <si>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</si>
  <si>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</si>
  <si>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</si>
  <si>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</si>
  <si>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</si>
  <si>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</si>
  <si>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</si>
  <si>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</si>
  <si>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</si>
  <si>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</si>
  <si>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</si>
  <si>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</si>
  <si>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</si>
  <si>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</si>
  <si>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</si>
  <si>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</si>
  <si>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</si>
  <si>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</si>
  <si>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</si>
  <si>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</si>
  <si>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</si>
  <si>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</si>
  <si>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</si>
  <si>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</si>
  <si>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</si>
  <si>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</si>
  <si>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</si>
  <si>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</si>
  <si>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</si>
  <si>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</si>
  <si>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</si>
  <si>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</si>
  <si>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</si>
  <si>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</si>
  <si>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</si>
  <si>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</si>
  <si>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</si>
  <si>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</si>
  <si>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</si>
  <si>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</si>
  <si>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</si>
  <si>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</si>
  <si>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</si>
  <si>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</si>
  <si>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</si>
  <si>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</si>
  <si>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</si>
  <si>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</si>
  <si>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</si>
  <si>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</si>
  <si>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</si>
  <si>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</si>
  <si>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</si>
  <si>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</si>
  <si>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</si>
  <si>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</si>
  <si>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</si>
  <si>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</si>
  <si>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</si>
  <si>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</si>
  <si>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</si>
  <si>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</si>
  <si>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</si>
  <si>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</si>
  <si>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</si>
  <si>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</si>
  <si>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</si>
  <si>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</si>
  <si>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</si>
  <si>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</si>
  <si>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</si>
  <si>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</si>
  <si>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</si>
  <si>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</si>
  <si>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</si>
  <si>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</si>
  <si>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</si>
  <si>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</si>
  <si>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</si>
  <si>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</si>
  <si>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</si>
  <si>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</si>
  <si>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</si>
  <si>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</si>
  <si>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</si>
  <si>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</si>
  <si>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</si>
  <si>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</si>
  <si>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</si>
  <si>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</si>
  <si>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</si>
  <si>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</si>
  <si>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</si>
  <si>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</si>
  <si>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</si>
  <si>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</si>
  <si>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</si>
  <si>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</si>
  <si>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</si>
  <si>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</si>
  <si>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</si>
  <si>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</si>
  <si>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</si>
  <si>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</si>
  <si>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</si>
  <si>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</si>
  <si>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</si>
  <si>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</si>
  <si>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</si>
  <si>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</si>
  <si>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</si>
  <si>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</si>
  <si>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</si>
  <si>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</si>
  <si>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</si>
  <si>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</si>
  <si>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</si>
  <si>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</si>
  <si>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</si>
  <si>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</si>
  <si>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</si>
  <si>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</si>
  <si>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</si>
  <si>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</si>
  <si>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</si>
  <si>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</si>
  <si>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</si>
  <si>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</si>
  <si>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</si>
  <si>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</si>
  <si>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</si>
  <si>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</si>
  <si>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</si>
  <si>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</si>
  <si>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</si>
  <si>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</si>
  <si>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</si>
  <si>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</si>
  <si>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</si>
  <si>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</si>
  <si>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</si>
  <si>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</si>
  <si>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</si>
  <si>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</si>
  <si>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</si>
  <si>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</si>
  <si>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</si>
  <si>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</si>
  <si>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</si>
  <si>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</si>
  <si>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</si>
  <si>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</si>
  <si>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</si>
  <si>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</si>
  <si>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</si>
  <si>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</si>
  <si>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</si>
  <si>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</si>
  <si>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</si>
  <si>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</si>
  <si>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</si>
  <si>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</si>
  <si>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</si>
  <si>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</si>
  <si>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</si>
  <si>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</si>
  <si>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</si>
  <si>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</si>
  <si>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</si>
  <si>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</si>
  <si>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</si>
  <si>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</si>
  <si>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</si>
  <si>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</si>
  <si>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</si>
  <si>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</si>
  <si>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</si>
  <si>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</si>
  <si>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</si>
  <si>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</si>
  <si>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</si>
  <si>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</si>
  <si>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</si>
  <si>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</si>
  <si>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</si>
  <si>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</si>
  <si>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</si>
  <si>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</si>
  <si>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</si>
  <si>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</si>
  <si>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</si>
  <si>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</si>
  <si>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</si>
  <si>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</si>
  <si>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</si>
  <si>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</si>
  <si>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</si>
  <si>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</si>
  <si>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</si>
  <si>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</si>
  <si>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</si>
  <si>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</si>
  <si>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</si>
  <si>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</si>
  <si>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</si>
  <si>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</si>
  <si>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</si>
  <si>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</si>
  <si>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</si>
  <si>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</si>
  <si>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</si>
  <si>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</si>
  <si>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</si>
  <si>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</si>
  <si>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</si>
  <si>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</si>
  <si>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</si>
  <si>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</si>
  <si>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</si>
  <si>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</si>
  <si>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</si>
  <si>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</si>
  <si>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</si>
  <si>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</si>
  <si>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</si>
  <si>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</si>
  <si>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</si>
  <si>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</si>
  <si>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</si>
  <si>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</si>
  <si>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</si>
  <si>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</si>
  <si>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</si>
  <si>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</si>
  <si>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</si>
  <si>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</si>
  <si>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</si>
  <si>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</si>
  <si>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</si>
  <si>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</si>
  <si>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</si>
  <si>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</si>
  <si>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</si>
  <si>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</si>
  <si>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</si>
  <si>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</si>
  <si>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</si>
  <si>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</si>
  <si>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</si>
  <si>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</si>
  <si>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</si>
  <si>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</si>
  <si>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</si>
  <si>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</si>
  <si>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</si>
  <si>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</si>
  <si>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</si>
  <si>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</si>
  <si>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</si>
  <si>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</si>
  <si>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</si>
  <si>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</si>
  <si>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</si>
  <si>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</si>
  <si>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</si>
  <si>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</si>
  <si>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</si>
  <si>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</si>
  <si>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</si>
  <si>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</si>
  <si>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</si>
  <si>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</si>
  <si>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</si>
  <si>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</si>
  <si>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</si>
  <si>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</si>
  <si>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</si>
  <si>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</si>
  <si>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</si>
  <si>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</si>
  <si>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</si>
  <si>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</si>
  <si>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</si>
  <si>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</si>
  <si>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</si>
  <si>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</si>
  <si>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</si>
  <si>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</si>
  <si>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</si>
  <si>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</si>
  <si>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</si>
  <si>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</si>
  <si>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</si>
  <si>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</si>
  <si>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</si>
  <si>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</si>
  <si>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</si>
  <si>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</si>
  <si>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</si>
  <si>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</si>
  <si>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</si>
  <si>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</si>
  <si>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</si>
  <si>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</si>
  <si>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</si>
  <si>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</si>
  <si>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</si>
  <si>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</si>
  <si>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</si>
  <si>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</si>
  <si>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</si>
  <si>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</si>
  <si>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</si>
  <si>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</si>
  <si>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</si>
  <si>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</si>
  <si>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</si>
  <si>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</si>
  <si>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</si>
  <si>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</si>
  <si>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</si>
  <si>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</si>
  <si>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</si>
  <si>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</si>
  <si>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</si>
  <si>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</si>
  <si>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</si>
  <si>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</si>
  <si>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</si>
  <si>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</si>
  <si>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</si>
  <si>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</si>
  <si>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</si>
  <si>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</si>
  <si>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</si>
  <si>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</si>
  <si>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</si>
  <si>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</si>
  <si>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</si>
  <si>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</si>
  <si>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</si>
  <si>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</si>
  <si>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</si>
  <si>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</si>
  <si>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</si>
  <si>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</si>
  <si>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</si>
  <si>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</si>
  <si>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</si>
  <si>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</si>
  <si>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</si>
  <si>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</si>
  <si>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</si>
  <si>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</si>
  <si>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</si>
  <si>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</si>
  <si>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</si>
  <si>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</si>
  <si>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</si>
  <si>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</si>
  <si>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</si>
  <si>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</si>
  <si>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</si>
  <si>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</si>
  <si>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</si>
  <si>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</si>
  <si>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</si>
  <si>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</si>
  <si>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</si>
  <si>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</si>
  <si>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</si>
  <si>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</si>
  <si>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</si>
  <si>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</si>
  <si>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</si>
  <si>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</si>
  <si>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</si>
  <si>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</si>
  <si>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</si>
  <si>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</si>
  <si>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</si>
  <si>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</si>
  <si>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</si>
  <si>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</si>
  <si>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</si>
  <si>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</si>
  <si>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</si>
  <si>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</si>
  <si>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</si>
  <si>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</si>
  <si>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</si>
  <si>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</si>
  <si>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</si>
  <si>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</si>
  <si>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</si>
  <si>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</si>
  <si>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</si>
  <si>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</si>
  <si>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</si>
  <si>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</si>
  <si>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</si>
  <si>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</si>
  <si>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</si>
  <si>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</si>
  <si>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</si>
  <si>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</si>
  <si>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</si>
  <si>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</si>
  <si>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</si>
  <si>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</si>
  <si>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</si>
  <si>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</si>
  <si>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</si>
  <si>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</si>
  <si>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</si>
  <si>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</si>
  <si>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</si>
  <si>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</si>
  <si>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</si>
  <si>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</si>
  <si>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</si>
  <si>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</si>
  <si>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</si>
  <si>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</si>
  <si>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</si>
  <si>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</si>
  <si>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</si>
  <si>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</si>
  <si>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</si>
  <si>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</si>
  <si>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</si>
  <si>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</si>
  <si>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</si>
  <si>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</si>
  <si>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</si>
  <si>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</si>
  <si>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</si>
  <si>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</si>
  <si>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</si>
  <si>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</si>
  <si>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</si>
  <si>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</si>
  <si>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</si>
  <si>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</si>
  <si>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</si>
  <si>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</si>
  <si>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</si>
  <si>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</si>
  <si>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</si>
  <si>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</si>
  <si>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</si>
  <si>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</si>
  <si>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</si>
  <si>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</si>
  <si>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</si>
  <si>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</si>
  <si>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</si>
  <si>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</si>
  <si>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</si>
  <si>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</si>
  <si>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</si>
  <si>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</si>
  <si>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</si>
  <si>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</si>
  <si>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</si>
  <si>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</si>
  <si>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</si>
  <si>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</si>
  <si>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</si>
  <si>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</si>
  <si>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</si>
  <si>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</si>
  <si>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</si>
  <si>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</si>
  <si>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</si>
  <si>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</si>
  <si>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</si>
  <si>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</si>
  <si>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</si>
  <si>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</si>
  <si>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</si>
  <si>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</si>
  <si>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</si>
  <si>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</si>
  <si>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</si>
  <si>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</si>
  <si>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</si>
  <si>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</si>
  <si>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</si>
  <si>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</si>
  <si>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</si>
  <si>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</si>
  <si>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</si>
  <si>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</si>
  <si>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</si>
  <si>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</si>
  <si>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</si>
  <si>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</si>
  <si>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</si>
  <si>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</si>
  <si>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</si>
  <si>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</si>
  <si>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</si>
  <si>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</si>
  <si>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</si>
  <si>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</si>
  <si>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</si>
  <si>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</si>
  <si>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</si>
  <si>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</si>
  <si>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</si>
  <si>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</si>
  <si>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</si>
  <si>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</si>
  <si>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</si>
  <si>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</si>
  <si>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</si>
  <si>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</si>
  <si>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</si>
  <si>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</si>
  <si>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</si>
  <si>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</si>
  <si>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</si>
  <si>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</si>
  <si>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</si>
  <si>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</si>
  <si>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</si>
  <si>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</si>
  <si>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</si>
  <si>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</si>
  <si>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</si>
  <si>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</si>
  <si>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</si>
  <si>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</si>
  <si>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</si>
  <si>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</si>
  <si>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</si>
  <si>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</si>
  <si>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</si>
  <si>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</si>
  <si>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</si>
  <si>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</si>
  <si>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</si>
  <si>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</si>
  <si>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</si>
  <si>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</si>
  <si>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</si>
  <si>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</si>
  <si>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</si>
  <si>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</si>
  <si>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</si>
  <si>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</si>
  <si>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</si>
  <si>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</si>
  <si>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</si>
  <si>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</si>
  <si>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</si>
  <si>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</si>
  <si>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</si>
  <si>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</si>
  <si>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</si>
  <si>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</si>
  <si>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</si>
  <si>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</si>
  <si>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</si>
  <si>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</si>
  <si>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</si>
  <si>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</si>
  <si>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</si>
  <si>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</si>
  <si>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</si>
  <si>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</si>
  <si>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</si>
  <si>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</si>
  <si>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</si>
  <si>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</si>
  <si>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</si>
  <si>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</si>
  <si>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</si>
  <si>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</si>
  <si>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</si>
  <si>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</si>
  <si>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</si>
  <si>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</si>
  <si>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</si>
  <si>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</si>
  <si>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</si>
  <si>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</si>
  <si>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</si>
  <si>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</si>
  <si>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</si>
  <si>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</si>
  <si>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</si>
  <si>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</si>
  <si>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</si>
  <si>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</si>
  <si>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</si>
  <si>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</si>
  <si>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</si>
  <si>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</si>
  <si>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</si>
  <si>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</si>
  <si>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</si>
  <si>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</si>
  <si>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</si>
  <si>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</si>
  <si>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</si>
  <si>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</si>
  <si>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</si>
  <si>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</si>
  <si>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</si>
  <si>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</si>
  <si>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</si>
  <si>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</si>
  <si>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</si>
  <si>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</si>
  <si>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</si>
  <si>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</si>
  <si>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</si>
  <si>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</si>
  <si>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</si>
  <si>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</si>
  <si>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</si>
  <si>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</si>
  <si>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</si>
  <si>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</si>
  <si>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</si>
  <si>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</si>
  <si>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</si>
  <si>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</si>
  <si>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</si>
  <si>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</si>
  <si>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</si>
  <si>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</si>
  <si>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</si>
  <si>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</si>
  <si>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</si>
  <si>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</si>
  <si>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</si>
  <si>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</si>
  <si>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</si>
  <si>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</si>
  <si>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</si>
  <si>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</si>
  <si>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</si>
  <si>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</si>
  <si>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</si>
  <si>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</si>
  <si>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</si>
  <si>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</si>
  <si>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</si>
  <si>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</si>
  <si>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</si>
  <si>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</si>
  <si>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</si>
  <si>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</si>
  <si>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</si>
  <si>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</si>
  <si>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</si>
  <si>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</si>
  <si>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</si>
  <si>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</si>
  <si>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</si>
  <si>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</si>
  <si>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</si>
  <si>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</si>
  <si>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</si>
  <si>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</si>
  <si>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</si>
  <si>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</si>
  <si>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</si>
  <si>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</si>
  <si>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</si>
  <si>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</si>
  <si>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</si>
  <si>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</si>
  <si>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</si>
  <si>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</si>
  <si>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</si>
  <si>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</si>
  <si>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</si>
  <si>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</si>
  <si>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</si>
  <si>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</si>
  <si>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</si>
  <si>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</si>
  <si>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</si>
  <si>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</si>
  <si>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</si>
  <si>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</si>
  <si>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</si>
  <si>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</si>
  <si>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</si>
  <si>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</si>
  <si>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</si>
  <si>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</si>
  <si>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</si>
  <si>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</si>
  <si>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</si>
  <si>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</si>
  <si>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</si>
  <si>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</si>
  <si>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</si>
  <si>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</si>
  <si>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</si>
  <si>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</si>
  <si>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</si>
  <si>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</si>
  <si>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</si>
  <si>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</si>
  <si>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</si>
  <si>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</si>
  <si>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</si>
  <si>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</si>
  <si>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</si>
  <si>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</si>
  <si>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</si>
  <si>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</si>
  <si>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</si>
  <si>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</si>
  <si>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</si>
  <si>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</si>
  <si>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</si>
  <si>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</si>
  <si>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</si>
  <si>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</si>
  <si>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</si>
  <si>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</si>
  <si>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</si>
  <si>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</si>
  <si>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</si>
  <si>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</si>
  <si>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</si>
  <si>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</si>
  <si>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</si>
  <si>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</si>
  <si>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</si>
  <si>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</si>
  <si>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</si>
  <si>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</si>
  <si>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</si>
  <si>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</si>
  <si>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</si>
  <si>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</si>
  <si>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</si>
  <si>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</si>
  <si>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</si>
  <si>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</si>
  <si>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</si>
  <si>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</si>
  <si>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</si>
  <si>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</si>
  <si>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</si>
  <si>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</si>
  <si>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</si>
  <si>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</si>
  <si>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</si>
  <si>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</si>
  <si>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</si>
  <si>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</si>
  <si>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</si>
  <si>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</si>
  <si>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</si>
  <si>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</si>
  <si>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</si>
  <si>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</si>
  <si>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</si>
  <si>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</si>
  <si>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</si>
  <si>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</si>
  <si>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</si>
  <si>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</si>
  <si>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</si>
  <si>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</si>
  <si>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</si>
  <si>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</si>
  <si>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</si>
  <si>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</si>
  <si>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</si>
  <si>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</si>
  <si>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</si>
  <si>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</si>
  <si>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</si>
  <si>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</si>
  <si>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</si>
  <si>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</si>
  <si>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</si>
  <si>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</si>
  <si>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</si>
  <si>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</si>
  <si>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</si>
  <si>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</si>
  <si>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</si>
  <si>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</si>
  <si>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</si>
  <si>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</si>
  <si>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</si>
  <si>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</si>
  <si>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</si>
  <si>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</si>
  <si>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</si>
  <si>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</si>
  <si>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</si>
  <si>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</si>
  <si>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</si>
  <si>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</si>
  <si>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</si>
  <si>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</si>
  <si>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</si>
  <si>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</si>
  <si>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</si>
  <si>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</si>
  <si>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</si>
  <si>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</si>
  <si>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</si>
  <si>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</si>
  <si>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</si>
  <si>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</si>
  <si>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</si>
  <si>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</si>
  <si>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</si>
  <si>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</si>
  <si>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</si>
  <si>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</si>
  <si>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</si>
  <si>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</si>
  <si>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</si>
  <si>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</si>
  <si>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</si>
  <si>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</si>
  <si>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</si>
  <si>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</si>
  <si>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</si>
  <si>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</si>
  <si>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</si>
  <si>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</si>
  <si>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</si>
  <si>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</si>
  <si>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</si>
  <si>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</si>
  <si>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</si>
  <si>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</si>
  <si>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</si>
  <si>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</si>
  <si>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</si>
  <si>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</si>
  <si>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</si>
  <si>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</si>
  <si>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</si>
  <si>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</si>
  <si>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</si>
  <si>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</si>
  <si>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</si>
  <si>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</si>
  <si>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</si>
  <si>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</si>
  <si>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</si>
  <si>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</si>
  <si>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</si>
  <si>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</si>
  <si>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</si>
  <si>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</si>
  <si>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</si>
  <si>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</si>
  <si>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</si>
  <si>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</si>
  <si>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</si>
  <si>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</si>
  <si>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</si>
  <si>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</si>
  <si>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</si>
  <si>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</si>
  <si>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</si>
  <si>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</si>
  <si>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</si>
  <si>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</si>
  <si>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</si>
  <si>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</si>
  <si>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</si>
  <si>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</si>
  <si>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</si>
  <si>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</si>
  <si>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</si>
  <si>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</si>
  <si>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</si>
  <si>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</si>
  <si>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</si>
  <si>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</si>
  <si>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</si>
  <si>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</si>
  <si>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</si>
  <si>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</si>
  <si>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</si>
  <si>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</si>
  <si>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</si>
  <si>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</si>
  <si>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</si>
  <si>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</si>
  <si>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</si>
  <si>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</si>
  <si>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</si>
  <si>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</si>
  <si>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</si>
  <si>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</si>
  <si>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</si>
  <si>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</si>
  <si>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</si>
  <si>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</si>
  <si>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</si>
  <si>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</si>
  <si>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</si>
  <si>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</si>
  <si>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</si>
  <si>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</si>
  <si>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</si>
  <si>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</si>
  <si>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</si>
  <si>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</si>
  <si>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</si>
  <si>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</si>
  <si>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</si>
  <si>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</si>
  <si>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</si>
  <si>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</si>
  <si>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</si>
  <si>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</si>
  <si>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</si>
  <si>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</si>
  <si>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</si>
  <si>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</si>
  <si>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</si>
  <si>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</si>
  <si>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</si>
  <si>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</si>
  <si>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</si>
  <si>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</si>
  <si>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</si>
  <si>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</si>
  <si>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</si>
  <si>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</si>
  <si>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</si>
  <si>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</si>
  <si>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</si>
  <si>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</si>
  <si>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</si>
  <si>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</si>
  <si>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</si>
  <si>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</si>
  <si>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</si>
  <si>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</si>
  <si>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</si>
  <si>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</si>
  <si>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</si>
  <si>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</si>
  <si>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</si>
  <si>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</si>
  <si>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</si>
  <si>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</si>
  <si>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</si>
  <si>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</si>
  <si>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</si>
  <si>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</si>
  <si>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</si>
  <si>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</si>
  <si>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</si>
  <si>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</si>
  <si>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</si>
  <si>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</si>
  <si>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</si>
  <si>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</si>
  <si>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</si>
  <si>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</si>
  <si>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</si>
  <si>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</si>
  <si>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</si>
  <si>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</si>
  <si>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</si>
  <si>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</si>
  <si>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</si>
  <si>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</si>
  <si>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</si>
  <si>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</si>
  <si>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</si>
  <si>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</si>
  <si>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</si>
  <si>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</si>
  <si>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</si>
  <si>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</si>
  <si>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</si>
  <si>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</si>
  <si>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</si>
  <si>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</si>
  <si>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</si>
  <si>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</si>
  <si>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</si>
  <si>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</si>
  <si>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</si>
  <si>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</si>
  <si>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</si>
  <si>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</si>
  <si>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</si>
  <si>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</si>
  <si>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</si>
  <si>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</si>
  <si>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</si>
  <si>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</si>
  <si>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</si>
  <si>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</si>
  <si>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</si>
  <si>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</si>
  <si>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</si>
  <si>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</si>
  <si>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</si>
  <si>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</si>
  <si>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</si>
  <si>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</si>
  <si>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</si>
  <si>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</si>
  <si>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</si>
  <si>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</si>
  <si>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</si>
  <si>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</si>
  <si>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</si>
  <si>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</si>
  <si>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</si>
  <si>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</si>
  <si>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</si>
  <si>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</si>
  <si>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</si>
  <si>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</si>
  <si>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</si>
  <si>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</si>
  <si>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</si>
  <si>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</si>
  <si>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</si>
  <si>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</si>
  <si>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</si>
  <si>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</si>
  <si>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</si>
  <si>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</si>
  <si>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</si>
  <si>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</si>
  <si>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</si>
  <si>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</si>
  <si>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</si>
  <si>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</si>
  <si>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</si>
  <si>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</si>
  <si>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</si>
  <si>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</si>
  <si>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</si>
  <si>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</si>
  <si>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</si>
  <si>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</si>
  <si>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</si>
  <si>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</si>
  <si>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</si>
  <si>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</si>
  <si>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</si>
  <si>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</si>
  <si>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</si>
  <si>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</si>
  <si>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</si>
  <si>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</si>
  <si>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</si>
  <si>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</si>
  <si>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</si>
  <si>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</si>
  <si>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</si>
  <si>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</si>
  <si>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</si>
  <si>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</si>
  <si>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</si>
  <si>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</si>
  <si>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</si>
  <si>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</si>
  <si>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</si>
  <si>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</si>
  <si>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</si>
  <si>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</si>
  <si>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</si>
  <si>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</si>
  <si>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</si>
  <si>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</si>
  <si>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</si>
  <si>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</si>
  <si>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</si>
  <si>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</si>
  <si>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</si>
  <si>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</si>
  <si>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</si>
  <si>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</si>
  <si>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</si>
  <si>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</si>
  <si>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</si>
  <si>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</si>
  <si>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</si>
  <si>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</si>
  <si>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</si>
  <si>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</si>
  <si>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</si>
  <si>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</si>
  <si>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</si>
  <si>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</si>
  <si>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</si>
  <si>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</si>
  <si>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</si>
  <si>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</si>
  <si>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</si>
  <si>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</si>
  <si>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</si>
  <si>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</si>
  <si>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</si>
  <si>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</si>
  <si>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</si>
  <si>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</si>
  <si>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</si>
  <si>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</si>
  <si>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</si>
  <si>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</si>
  <si>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</si>
  <si>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</si>
  <si>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</si>
  <si>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</si>
  <si>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</si>
  <si>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</si>
  <si>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</si>
  <si>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</si>
  <si>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</si>
  <si>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</si>
  <si>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</si>
  <si>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</si>
  <si>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</si>
  <si>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</si>
  <si>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</si>
  <si>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</si>
  <si>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</si>
  <si>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</si>
  <si>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</si>
  <si>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</si>
  <si>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</si>
  <si>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</si>
  <si>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</si>
  <si>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</si>
  <si>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</si>
  <si>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</si>
  <si>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</si>
  <si>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</si>
  <si>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</si>
  <si>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</si>
  <si>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</si>
  <si>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</si>
  <si>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</si>
  <si>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</si>
  <si>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</si>
  <si>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</si>
  <si>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</si>
  <si>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</si>
  <si>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</si>
  <si>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</si>
  <si>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</si>
  <si>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</si>
  <si>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</si>
  <si>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</si>
  <si>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</si>
  <si>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</si>
  <si>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</si>
  <si>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</si>
  <si>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</si>
  <si>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</si>
  <si>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</si>
  <si>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</si>
  <si>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</si>
  <si>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</si>
  <si>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</si>
  <si>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</si>
  <si>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</si>
  <si>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</si>
  <si>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</si>
  <si>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</si>
  <si>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</si>
  <si>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</si>
  <si>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</si>
  <si>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</si>
  <si>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</si>
  <si>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</si>
  <si>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</si>
  <si>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</si>
  <si>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</si>
  <si>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</si>
  <si>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</si>
  <si>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</si>
  <si>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</si>
  <si>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</si>
  <si>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</si>
  <si>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</si>
  <si>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</si>
  <si>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</si>
  <si>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</si>
  <si>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</si>
  <si>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</si>
  <si>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</si>
  <si>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</si>
  <si>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</si>
  <si>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</si>
  <si>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</si>
  <si>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</si>
  <si>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</si>
  <si>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</si>
  <si>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</si>
  <si>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</si>
  <si>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</si>
  <si>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</si>
  <si>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</si>
  <si>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</si>
  <si>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</si>
  <si>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</si>
  <si>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</si>
  <si>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</si>
  <si>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</si>
  <si>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</si>
  <si>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</si>
  <si>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</si>
  <si>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</si>
  <si>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</si>
  <si>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</si>
  <si>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</si>
  <si>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</si>
  <si>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</si>
  <si>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</si>
  <si>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</si>
  <si>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</si>
  <si>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</si>
  <si>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</si>
  <si>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</si>
  <si>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</si>
  <si>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</si>
  <si>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</si>
  <si>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</si>
  <si>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</si>
  <si>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</si>
  <si>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</si>
  <si>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</si>
  <si>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</si>
  <si>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</si>
  <si>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</si>
  <si>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</si>
  <si>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</si>
  <si>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</si>
  <si>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</si>
  <si>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</si>
  <si>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</si>
  <si>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</si>
  <si>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</si>
  <si>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</si>
  <si>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</si>
  <si>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</si>
  <si>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</si>
  <si>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</si>
  <si>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</si>
  <si>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</si>
  <si>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</si>
  <si>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</si>
  <si>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</si>
  <si>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</si>
  <si>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</si>
  <si>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</si>
  <si>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</si>
  <si>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</si>
  <si>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</si>
  <si>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</si>
  <si>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</si>
  <si>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</si>
  <si>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</si>
  <si>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</si>
  <si>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</si>
  <si>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</si>
  <si>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</si>
  <si>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</si>
  <si>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</si>
  <si>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</si>
  <si>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</si>
  <si>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</si>
  <si>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</si>
  <si>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</si>
  <si>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</si>
  <si>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</si>
  <si>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</si>
  <si>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</si>
  <si>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</si>
  <si>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</si>
  <si>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</si>
  <si>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</si>
  <si>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</si>
  <si>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</si>
  <si>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</si>
  <si>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</si>
  <si>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</si>
  <si>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</si>
  <si>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</si>
  <si>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</si>
  <si>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</si>
  <si>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</si>
  <si>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</si>
  <si>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</si>
  <si>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</si>
  <si>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</si>
  <si>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</si>
  <si>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</si>
  <si>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</si>
  <si>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</si>
  <si>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</si>
  <si>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</si>
  <si>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</si>
  <si>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</si>
  <si>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</si>
  <si>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</si>
  <si>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</si>
  <si>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</si>
  <si>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</si>
  <si>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</si>
  <si>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</si>
  <si>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</si>
  <si>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</si>
  <si>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</si>
  <si>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</si>
  <si>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</si>
  <si>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</si>
  <si>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</si>
  <si>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</si>
  <si>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</si>
  <si>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</si>
  <si>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</si>
  <si>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</si>
  <si>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</si>
  <si>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</si>
  <si>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</si>
  <si>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</si>
  <si>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</si>
  <si>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</si>
  <si>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</si>
  <si>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</si>
  <si>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</si>
  <si>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</si>
  <si>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</si>
  <si>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</si>
  <si>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</si>
  <si>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</si>
  <si>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</si>
  <si>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</si>
  <si>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</si>
  <si>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</si>
  <si>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</si>
  <si>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</si>
  <si>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</si>
  <si>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</si>
  <si>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</si>
  <si>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</si>
  <si>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</si>
  <si>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</si>
  <si>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</si>
  <si>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</si>
  <si>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</si>
  <si>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</si>
  <si>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</si>
  <si>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</si>
  <si>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</si>
  <si>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</si>
  <si>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</si>
  <si>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</si>
  <si>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</si>
  <si>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</si>
  <si>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</si>
  <si>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</si>
  <si>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</si>
  <si>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</si>
  <si>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</si>
  <si>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</si>
  <si>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</si>
  <si>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</si>
  <si>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</si>
  <si>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</si>
  <si>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</si>
  <si>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</si>
  <si>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</si>
  <si>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</si>
  <si>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</si>
  <si>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</si>
  <si>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</si>
  <si>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</si>
  <si>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</si>
  <si>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</si>
  <si>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</si>
  <si>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</si>
  <si>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</si>
  <si>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</si>
  <si>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</si>
  <si>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</si>
  <si>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</si>
  <si>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</si>
  <si>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</si>
  <si>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</si>
  <si>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</si>
  <si>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</si>
  <si>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</si>
  <si>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</si>
  <si>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</si>
  <si>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</si>
  <si>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</si>
  <si>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</si>
  <si>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</si>
  <si>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</si>
  <si>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</si>
  <si>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</si>
  <si>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</si>
  <si>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</si>
  <si>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</si>
  <si>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</si>
  <si>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</si>
  <si>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</si>
  <si>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</si>
  <si>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</si>
  <si>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</si>
  <si>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</si>
  <si>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</si>
  <si>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</si>
  <si>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</si>
  <si>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</si>
  <si>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</si>
  <si>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</si>
  <si>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</si>
  <si>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</si>
  <si>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</si>
  <si>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</si>
  <si>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</si>
  <si>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</si>
  <si>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</si>
  <si>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</si>
  <si>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</si>
  <si>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</si>
  <si>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</si>
  <si>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</si>
  <si>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</si>
  <si>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</si>
  <si>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</si>
  <si>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</si>
  <si>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</si>
  <si>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</si>
  <si>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</si>
  <si>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</si>
  <si>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</si>
  <si>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</si>
  <si>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</si>
  <si>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</si>
  <si>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</si>
  <si>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</si>
  <si>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</si>
  <si>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</si>
  <si>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</si>
  <si>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</si>
  <si>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</si>
  <si>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</si>
  <si>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</si>
  <si>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</si>
  <si>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</si>
  <si>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</si>
  <si>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</si>
  <si>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</si>
  <si>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</si>
  <si>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</si>
  <si>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</si>
  <si>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</si>
  <si>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</si>
  <si>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</si>
  <si>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</si>
  <si>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</si>
  <si>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</si>
  <si>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</si>
  <si>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</si>
  <si>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</si>
  <si>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</si>
  <si>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</si>
  <si>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</si>
  <si>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</si>
  <si>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</si>
  <si>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</si>
  <si>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</si>
  <si>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</si>
  <si>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</si>
  <si>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</si>
  <si>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</si>
  <si>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</si>
  <si>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</si>
  <si>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</si>
  <si>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</si>
  <si>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</si>
  <si>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</si>
  <si>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</si>
  <si>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</si>
  <si>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</si>
  <si>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</si>
  <si>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</si>
  <si>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</si>
  <si>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</si>
  <si>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</si>
  <si>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</si>
  <si>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</si>
  <si>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</si>
  <si>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</si>
  <si>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</si>
  <si>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</si>
  <si>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</si>
  <si>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</si>
  <si>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</si>
  <si>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</si>
  <si>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</si>
  <si>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</si>
  <si>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</si>
  <si>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</si>
  <si>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</si>
  <si>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</si>
  <si>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</si>
  <si>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</si>
  <si>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</si>
  <si>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</si>
  <si>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</si>
  <si>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</si>
  <si>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</si>
  <si>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</si>
  <si>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</si>
  <si>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</si>
  <si>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</si>
  <si>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</si>
  <si>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</si>
  <si>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</si>
  <si>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</si>
  <si>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</si>
  <si>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</si>
  <si>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</si>
  <si>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</si>
  <si>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</si>
  <si>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</si>
  <si>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</si>
  <si>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</si>
  <si>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</si>
  <si>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</si>
  <si>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</si>
  <si>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</si>
  <si>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</si>
  <si>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</si>
  <si>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</si>
  <si>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</si>
  <si>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</si>
  <si>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</si>
  <si>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</si>
  <si>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</si>
  <si>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</si>
  <si>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</si>
  <si>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</si>
  <si>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</si>
  <si>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</si>
  <si>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</si>
  <si>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</si>
  <si>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</si>
  <si>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</si>
  <si>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</si>
  <si>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</si>
  <si>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</si>
  <si>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</si>
  <si>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</si>
  <si>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</si>
  <si>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</si>
  <si>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</si>
  <si>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</si>
  <si>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</si>
  <si>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</si>
  <si>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</si>
  <si>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</si>
  <si>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</si>
  <si>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</si>
  <si>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</si>
  <si>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</si>
  <si>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</si>
  <si>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</si>
  <si>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</si>
  <si>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</si>
  <si>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</si>
  <si>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</si>
  <si>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</si>
  <si>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</si>
  <si>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</si>
  <si>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</si>
  <si>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</si>
  <si>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</si>
  <si>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</si>
  <si>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</si>
  <si>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</si>
  <si>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</si>
  <si>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</si>
  <si>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</si>
  <si>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</si>
  <si>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</si>
  <si>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</si>
  <si>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</si>
  <si>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</si>
  <si>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</si>
  <si>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</si>
  <si>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</si>
  <si>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</si>
  <si>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</si>
  <si>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</si>
  <si>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</si>
  <si>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</si>
  <si>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</si>
  <si>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</si>
  <si>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</si>
  <si>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</si>
  <si>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</si>
  <si>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</si>
  <si>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</si>
  <si>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</si>
  <si>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</si>
  <si>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</si>
  <si>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</si>
  <si>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</si>
  <si>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</si>
  <si>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</si>
  <si>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</si>
  <si>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</si>
  <si>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</si>
  <si>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</si>
  <si>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</si>
  <si>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</si>
  <si>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</si>
  <si>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</si>
  <si>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</si>
  <si>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</si>
  <si>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</si>
  <si>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</si>
  <si>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</si>
  <si>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</si>
  <si>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</si>
  <si>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</si>
  <si>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</si>
  <si>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</si>
  <si>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</si>
  <si>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</si>
  <si>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</si>
  <si>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</si>
  <si>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</si>
  <si>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</si>
  <si>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</si>
  <si>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</si>
  <si>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</si>
  <si>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</si>
  <si>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</si>
  <si>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</si>
  <si>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</si>
  <si>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</si>
  <si>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</si>
  <si>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</si>
  <si>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</si>
  <si>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</si>
  <si>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</si>
  <si>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</si>
  <si>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</si>
  <si>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</si>
  <si>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</si>
  <si>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</si>
  <si>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</si>
  <si>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</si>
  <si>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</si>
  <si>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</si>
  <si>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</si>
  <si>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</si>
  <si>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</si>
  <si>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</si>
  <si>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</si>
  <si>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</si>
  <si>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</si>
  <si>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</si>
  <si>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</si>
  <si>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</si>
  <si>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</si>
  <si>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</si>
  <si>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</si>
  <si>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</si>
  <si>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</si>
  <si>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</si>
  <si>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</si>
  <si>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</si>
  <si>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</si>
  <si>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</si>
  <si>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</si>
  <si>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</si>
  <si>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</si>
  <si>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</si>
  <si>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</si>
  <si>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</si>
  <si>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</si>
  <si>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</si>
  <si>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</si>
  <si>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</si>
  <si>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</si>
  <si>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</si>
  <si>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</si>
  <si>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</si>
  <si>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</si>
  <si>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</si>
  <si>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</si>
  <si>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</si>
  <si>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</si>
  <si>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</si>
  <si>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</si>
  <si>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</si>
  <si>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</si>
  <si>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</si>
  <si>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</si>
  <si>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</si>
  <si>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</si>
  <si>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</si>
  <si>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</si>
  <si>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</si>
  <si>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</si>
  <si>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</si>
  <si>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</si>
  <si>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</si>
  <si>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</si>
  <si>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</si>
  <si>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</si>
  <si>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</si>
  <si>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</si>
  <si>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</si>
  <si>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</si>
  <si>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</si>
  <si>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</si>
  <si>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</si>
  <si>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</si>
  <si>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</si>
  <si>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</si>
  <si>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</si>
  <si>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</si>
  <si>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</si>
  <si>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</si>
  <si>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</si>
  <si>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</si>
  <si>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</si>
  <si>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</si>
  <si>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</si>
  <si>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</si>
  <si>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</si>
  <si>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</si>
  <si>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</si>
  <si>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</si>
  <si>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</si>
  <si>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</si>
  <si>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</si>
  <si>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</si>
  <si>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</si>
  <si>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</si>
  <si>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</si>
  <si>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</si>
  <si>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</si>
  <si>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</si>
  <si>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</si>
  <si>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</si>
  <si>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</si>
  <si>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</si>
  <si>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</si>
  <si>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</si>
  <si>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</si>
  <si>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</si>
  <si>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</si>
  <si>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</si>
  <si>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</si>
  <si>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</si>
  <si>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</si>
  <si>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</si>
  <si>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</si>
  <si>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</si>
  <si>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</si>
  <si>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</si>
  <si>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</si>
  <si>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</si>
  <si>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</si>
  <si>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</si>
  <si>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</si>
  <si>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</si>
  <si>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</si>
  <si>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</si>
  <si>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</si>
  <si>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</si>
  <si>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</si>
  <si>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</si>
  <si>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</si>
  <si>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</si>
  <si>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</si>
  <si>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</si>
  <si>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</si>
  <si>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</si>
  <si>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</si>
  <si>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</si>
  <si>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</si>
  <si>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</si>
  <si>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</si>
  <si>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</si>
  <si>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</si>
  <si>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</si>
  <si>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</si>
  <si>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</si>
  <si>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</si>
  <si>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</si>
  <si>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</si>
  <si>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</si>
  <si>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</si>
  <si>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</si>
  <si>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</si>
  <si>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</si>
  <si>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</si>
  <si>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</si>
  <si>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</si>
  <si>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</si>
  <si>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</si>
  <si>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</si>
  <si>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</si>
  <si>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</si>
  <si>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</si>
  <si>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</si>
  <si>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</si>
  <si>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</si>
  <si>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</si>
  <si>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</si>
  <si>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</si>
  <si>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</si>
  <si>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</si>
  <si>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</si>
  <si>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</si>
  <si>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</si>
  <si>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</si>
  <si>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</si>
  <si>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</si>
  <si>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</si>
  <si>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</si>
  <si>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</si>
  <si>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</si>
  <si>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</si>
  <si>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</si>
  <si>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</si>
  <si>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</si>
  <si>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</si>
  <si>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</si>
  <si>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</si>
  <si>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</si>
  <si>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</si>
  <si>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</si>
  <si>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</si>
  <si>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</si>
  <si>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</si>
  <si>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</si>
  <si>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</si>
  <si>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</si>
  <si>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</si>
  <si>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</si>
  <si>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</si>
  <si>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</si>
  <si>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</si>
  <si>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</si>
  <si>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</si>
  <si>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</si>
  <si>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</si>
  <si>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</si>
  <si>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</si>
  <si>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</si>
  <si>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</si>
  <si>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</si>
  <si>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</si>
  <si>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</si>
  <si>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</si>
  <si>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</si>
  <si>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</si>
  <si>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</si>
  <si>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</si>
  <si>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</si>
  <si>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</si>
  <si>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</si>
  <si>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</si>
  <si>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</si>
  <si>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</si>
  <si>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</si>
  <si>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</si>
  <si>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</si>
  <si>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</si>
  <si>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</si>
  <si>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</si>
  <si>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</si>
  <si>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</si>
  <si>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</si>
  <si>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</si>
  <si>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</si>
  <si>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</si>
  <si>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</si>
  <si>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</si>
  <si>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</si>
  <si>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</si>
  <si>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</si>
  <si>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</si>
  <si>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</si>
  <si>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</si>
  <si>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</si>
  <si>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</si>
  <si>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</si>
  <si>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</si>
  <si>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</si>
  <si>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</si>
  <si>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</si>
  <si>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</si>
  <si>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</si>
  <si>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</si>
  <si>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</si>
  <si>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</si>
  <si>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</si>
  <si>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</si>
  <si>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</si>
  <si>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</si>
  <si>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</si>
  <si>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</si>
  <si>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</si>
  <si>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</si>
  <si>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</si>
  <si>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</si>
  <si>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</si>
  <si>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</si>
  <si>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</si>
  <si>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</si>
  <si>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</si>
  <si>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</si>
  <si>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</si>
  <si>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</si>
  <si>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</si>
  <si>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</si>
  <si>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</si>
  <si>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</si>
  <si>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</si>
  <si>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</si>
  <si>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</si>
  <si>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</si>
  <si>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</si>
  <si>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</si>
  <si>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</si>
  <si>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</si>
  <si>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</si>
  <si>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</si>
  <si>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</si>
  <si>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</si>
  <si>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</si>
  <si>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</si>
  <si>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</si>
  <si>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</si>
  <si>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</si>
  <si>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</si>
  <si>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</si>
  <si>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</si>
  <si>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</si>
  <si>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</si>
  <si>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</si>
  <si>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</si>
  <si>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</si>
  <si>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</si>
  <si>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</si>
  <si>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</si>
  <si>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</si>
  <si>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</si>
  <si>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</si>
  <si>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</si>
  <si>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</si>
  <si>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</si>
  <si>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</si>
  <si>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</si>
  <si>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</si>
  <si>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</si>
  <si>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</si>
  <si>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</si>
  <si>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</si>
  <si>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</si>
  <si>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</si>
  <si>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</si>
  <si>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</si>
  <si>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</si>
  <si>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</si>
  <si>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</si>
  <si>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</si>
  <si>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</si>
  <si>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</si>
  <si>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</si>
  <si>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</si>
  <si>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</si>
  <si>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</si>
  <si>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</si>
  <si>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</si>
  <si>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</si>
  <si>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</si>
  <si>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</si>
  <si>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</si>
  <si>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</si>
  <si>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</si>
  <si>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</si>
  <si>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</si>
  <si>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</si>
  <si>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</si>
  <si>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</si>
  <si>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</si>
  <si>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</si>
  <si>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</si>
  <si>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</si>
  <si>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</si>
  <si>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</si>
  <si>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</si>
  <si>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</si>
  <si>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</si>
  <si>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</si>
  <si>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</si>
  <si>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</si>
  <si>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</si>
  <si>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</si>
  <si>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</si>
  <si>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</si>
  <si>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</si>
  <si>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</si>
  <si>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</si>
  <si>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</si>
  <si>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</si>
  <si>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</si>
  <si>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</si>
  <si>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</si>
  <si>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</si>
  <si>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</si>
  <si>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</si>
  <si>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</si>
  <si>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</si>
  <si>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</si>
  <si>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</si>
  <si>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</si>
  <si>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</si>
  <si>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</si>
  <si>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</si>
  <si>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</si>
  <si>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</si>
  <si>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</si>
  <si>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</si>
  <si>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</si>
  <si>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</si>
  <si>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</si>
  <si>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</si>
  <si>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</si>
  <si>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</si>
  <si>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</si>
  <si>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</si>
  <si>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</si>
  <si>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</si>
  <si>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</si>
  <si>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</si>
  <si>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</si>
  <si>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</si>
  <si>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</si>
  <si>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</si>
  <si>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</si>
  <si>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</si>
  <si>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</si>
  <si>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</si>
  <si>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</si>
  <si>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</si>
  <si>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</si>
  <si>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</si>
  <si>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</si>
  <si>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</si>
  <si>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</si>
  <si>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</si>
  <si>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</si>
  <si>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</si>
  <si>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</si>
  <si>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</si>
  <si>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</si>
  <si>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</si>
  <si>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</si>
  <si>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</si>
  <si>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</si>
  <si>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</si>
  <si>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</si>
  <si>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</si>
  <si>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</si>
  <si>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</si>
  <si>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</si>
  <si>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</si>
  <si>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</si>
  <si>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</si>
  <si>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</si>
  <si>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</si>
  <si>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</si>
  <si>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</si>
  <si>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</si>
  <si>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</si>
  <si>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</si>
  <si>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</si>
  <si>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</si>
  <si>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</si>
  <si>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</si>
  <si>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</si>
  <si>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</si>
  <si>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</si>
  <si>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</si>
  <si>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</si>
  <si>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</si>
  <si>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</si>
  <si>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</si>
  <si>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</si>
  <si>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</si>
  <si>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</si>
  <si>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</si>
  <si>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</si>
  <si>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</si>
  <si>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</si>
  <si>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</si>
  <si>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</si>
  <si>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</si>
  <si>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</si>
  <si>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</si>
  <si>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</si>
  <si>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</si>
  <si>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</si>
  <si>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</si>
  <si>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</si>
  <si>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</si>
  <si>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</si>
  <si>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</si>
  <si>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</si>
  <si>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</si>
  <si>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</si>
  <si>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</si>
  <si>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</si>
  <si>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</si>
  <si>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</si>
  <si>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</si>
  <si>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</si>
  <si>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</si>
  <si>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</si>
  <si>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</si>
  <si>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</si>
  <si>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</si>
  <si>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</si>
  <si>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</si>
  <si>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</si>
  <si>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</si>
  <si>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</si>
  <si>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</si>
  <si>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</si>
  <si>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</si>
  <si>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</si>
  <si>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</si>
  <si>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</si>
  <si>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</si>
  <si>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</si>
  <si>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</si>
  <si>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</si>
  <si>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</si>
  <si>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</si>
  <si>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</si>
  <si>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</si>
  <si>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</si>
  <si>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</si>
  <si>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</si>
  <si>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</si>
  <si>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</si>
  <si>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</si>
  <si>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</si>
  <si>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</si>
  <si>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</si>
  <si>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</si>
  <si>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</si>
  <si>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</si>
  <si>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</si>
  <si>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</si>
  <si>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</si>
  <si>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</si>
  <si>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</si>
  <si>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</si>
  <si>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</si>
  <si>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</si>
  <si>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</si>
  <si>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</si>
  <si>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</si>
  <si>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</si>
  <si>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</si>
  <si>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</si>
  <si>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</si>
  <si>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</si>
  <si>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</si>
  <si>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</si>
  <si>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</si>
  <si>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</si>
  <si>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</si>
  <si>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</si>
  <si>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</si>
  <si>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</si>
  <si>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</si>
  <si>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</si>
  <si>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</si>
  <si>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</si>
  <si>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</si>
  <si>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</si>
  <si>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</si>
  <si>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</si>
  <si>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</si>
  <si>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</si>
  <si>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</si>
  <si>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</si>
  <si>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</si>
  <si>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</si>
  <si>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</si>
  <si>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</si>
  <si>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</si>
  <si>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</si>
  <si>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</si>
  <si>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</si>
  <si>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</si>
  <si>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</si>
  <si>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</si>
  <si>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</si>
  <si>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</si>
  <si>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</si>
  <si>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</si>
  <si>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</si>
  <si>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</si>
  <si>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</si>
  <si>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</si>
  <si>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</si>
  <si>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</si>
  <si>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</si>
  <si>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</si>
  <si>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</si>
  <si>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</si>
  <si>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</si>
  <si>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</si>
  <si>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</si>
  <si>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</si>
  <si>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</si>
  <si>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</si>
  <si>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</si>
  <si>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</si>
  <si>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</si>
  <si>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</si>
  <si>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</si>
  <si>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</si>
  <si>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</si>
  <si>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</si>
  <si>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</si>
  <si>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</si>
  <si>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</si>
  <si>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</si>
  <si>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</si>
  <si>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</si>
  <si>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</si>
  <si>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</si>
  <si>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</si>
  <si>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</si>
  <si>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</si>
  <si>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</si>
  <si>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</si>
  <si>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</si>
  <si>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</si>
  <si>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</si>
  <si>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</si>
  <si>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</si>
  <si>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</si>
  <si>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</si>
  <si>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</si>
  <si>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</si>
  <si>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</si>
  <si>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</si>
  <si>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</si>
  <si>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</si>
  <si>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</si>
  <si>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</si>
  <si>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</si>
  <si>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</si>
  <si>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</si>
  <si>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</si>
  <si>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</si>
  <si>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</si>
  <si>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</si>
  <si>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</si>
  <si>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</si>
  <si>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</si>
  <si>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</si>
  <si>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</si>
  <si>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</si>
  <si>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</si>
  <si>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</si>
  <si>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</si>
  <si>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</si>
  <si>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</si>
  <si>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</si>
  <si>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</si>
  <si>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</si>
  <si>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</si>
  <si>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</si>
  <si>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</si>
  <si>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</si>
  <si>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</si>
  <si>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</si>
  <si>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</si>
  <si>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</si>
  <si>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</si>
  <si>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</si>
  <si>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</si>
  <si>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</si>
  <si>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</si>
  <si>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</si>
  <si>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</si>
  <si>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</si>
  <si>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</si>
  <si>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</si>
  <si>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</si>
  <si>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</si>
  <si>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</si>
  <si>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</si>
  <si>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</si>
  <si>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</si>
  <si>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</si>
  <si>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</si>
  <si>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</si>
  <si>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</si>
  <si>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</si>
  <si>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</si>
  <si>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</si>
  <si>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</si>
  <si>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</si>
  <si>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</si>
  <si>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</si>
  <si>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</si>
  <si>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</si>
  <si>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</si>
  <si>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</si>
  <si>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</si>
  <si>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</si>
  <si>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</si>
  <si>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</si>
  <si>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</si>
  <si>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</si>
  <si>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</si>
  <si>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</si>
  <si>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</si>
  <si>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</si>
  <si>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</si>
  <si>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</si>
  <si>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</si>
  <si>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</si>
  <si>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</si>
  <si>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</si>
  <si>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</si>
  <si>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</si>
  <si>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</si>
  <si>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</si>
  <si>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</si>
  <si>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</si>
  <si>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</si>
  <si>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</si>
  <si>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</si>
  <si>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</si>
  <si>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</si>
  <si>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</si>
  <si>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</si>
  <si>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</si>
  <si>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</si>
  <si>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</si>
  <si>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</si>
  <si>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</si>
  <si>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</si>
  <si>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</si>
  <si>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</si>
  <si>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</si>
  <si>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</si>
  <si>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</si>
  <si>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</si>
  <si>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</si>
  <si>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</si>
  <si>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</si>
  <si>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</si>
  <si>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</si>
  <si>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</si>
  <si>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</si>
  <si>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</si>
  <si>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</si>
  <si>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</si>
  <si>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</si>
  <si>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</si>
  <si>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</si>
  <si>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</si>
  <si>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</si>
  <si>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</si>
  <si>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</si>
  <si>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</si>
  <si>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</si>
  <si>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</si>
  <si>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</si>
  <si>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</si>
  <si>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</si>
  <si>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</si>
  <si>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</si>
  <si>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</si>
  <si>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</si>
  <si>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</si>
  <si>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</si>
  <si>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</si>
  <si>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</si>
  <si>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</si>
  <si>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</si>
  <si>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</si>
  <si>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</si>
  <si>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</si>
  <si>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</si>
  <si>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</si>
  <si>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</si>
  <si>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</si>
  <si>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</si>
  <si>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</si>
  <si>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</si>
  <si>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</si>
  <si>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</si>
  <si>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</si>
  <si>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</si>
  <si>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</si>
  <si>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</si>
  <si>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</si>
  <si>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</si>
  <si>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</si>
  <si>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</si>
  <si>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</si>
  <si>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</si>
  <si>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</si>
  <si>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</si>
  <si>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</si>
  <si>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</si>
  <si>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</si>
  <si>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</si>
  <si>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</si>
  <si>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</si>
  <si>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</si>
  <si>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</si>
  <si>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</si>
  <si>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</si>
  <si>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</si>
  <si>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</si>
  <si>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</si>
  <si>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</si>
  <si>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</si>
  <si>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</si>
  <si>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</si>
  <si>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</si>
  <si>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</si>
  <si>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</si>
  <si>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</si>
  <si>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</si>
  <si>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</si>
  <si>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</si>
  <si>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</si>
  <si>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</si>
  <si>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</si>
  <si>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</si>
  <si>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</si>
  <si>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</si>
  <si>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</si>
  <si>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</si>
  <si>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</si>
  <si>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</si>
  <si>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</si>
  <si>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</si>
  <si>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</si>
  <si>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</si>
  <si>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</si>
  <si>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</si>
  <si>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</si>
  <si>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</si>
  <si>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</si>
  <si>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</si>
  <si>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</si>
  <si>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</si>
  <si>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</si>
  <si>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</si>
  <si>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</si>
  <si>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</si>
  <si>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</si>
  <si>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</si>
  <si>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</si>
  <si>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</si>
  <si>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</si>
  <si>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</si>
  <si>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</si>
  <si>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</si>
  <si>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</si>
  <si>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</si>
  <si>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</si>
  <si>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</si>
  <si>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</si>
  <si>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</si>
  <si>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</si>
  <si>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</si>
  <si>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</si>
  <si>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</si>
  <si>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</si>
  <si>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</si>
  <si>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</si>
  <si>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</si>
  <si>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</si>
  <si>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</si>
  <si>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</si>
  <si>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</si>
  <si>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</si>
  <si>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</si>
  <si>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</si>
  <si>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</si>
  <si>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</si>
  <si>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</si>
  <si>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</si>
  <si>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</si>
  <si>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</si>
  <si>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</si>
  <si>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</si>
  <si>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</si>
  <si>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</si>
  <si>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</si>
  <si>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</si>
  <si>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</si>
  <si>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</si>
  <si>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</si>
  <si>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</si>
  <si>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</si>
  <si>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</si>
  <si>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</si>
  <si>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</si>
  <si>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</si>
  <si>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</si>
  <si>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</si>
  <si>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</si>
  <si>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</si>
  <si>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</si>
  <si>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</si>
  <si>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</si>
  <si>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</si>
  <si>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</si>
  <si>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</si>
  <si>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</si>
  <si>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</si>
  <si>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</si>
  <si>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</si>
  <si>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</si>
  <si>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</si>
  <si>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</si>
  <si>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</si>
  <si>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</si>
  <si>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</si>
  <si>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</si>
  <si>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</si>
  <si>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</si>
  <si>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</si>
  <si>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</si>
  <si>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</si>
  <si>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</si>
  <si>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</si>
  <si>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</si>
  <si>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</si>
  <si>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</si>
  <si>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</si>
  <si>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</si>
  <si>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</si>
  <si>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</si>
  <si>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</si>
  <si>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</si>
  <si>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</si>
  <si>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</si>
  <si>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</si>
  <si>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</si>
  <si>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</si>
  <si>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</si>
  <si>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</si>
  <si>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</si>
  <si>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</si>
  <si>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</si>
  <si>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</si>
  <si>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</si>
  <si>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</si>
  <si>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</si>
  <si>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</si>
  <si>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</si>
  <si>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</si>
  <si>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</si>
  <si>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</si>
  <si>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</si>
  <si>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</si>
  <si>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</si>
  <si>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</si>
  <si>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</si>
  <si>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</si>
  <si>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</si>
  <si>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</si>
  <si>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</si>
  <si>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</si>
  <si>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</si>
  <si>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</si>
  <si>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</si>
  <si>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</si>
  <si>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</si>
  <si>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</si>
  <si>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</si>
  <si>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</si>
  <si>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</si>
  <si>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</si>
  <si>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</si>
  <si>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</si>
  <si>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</si>
  <si>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</si>
  <si>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</si>
  <si>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</si>
  <si>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</si>
  <si>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</si>
  <si>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</si>
  <si>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</si>
  <si>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</si>
  <si>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</si>
  <si>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</si>
  <si>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</si>
  <si>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</si>
  <si>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</si>
  <si>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</si>
  <si>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</si>
  <si>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</si>
  <si>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</si>
  <si>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</si>
  <si>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</si>
  <si>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</si>
  <si>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</si>
  <si>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</si>
  <si>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</si>
  <si>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</si>
  <si>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</si>
  <si>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</si>
  <si>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</si>
  <si>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</si>
  <si>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</si>
  <si>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</si>
  <si>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</si>
  <si>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</si>
  <si>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</si>
  <si>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</si>
  <si>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</si>
  <si>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</si>
  <si>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</si>
  <si>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</si>
  <si>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</si>
  <si>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</si>
  <si>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</si>
  <si>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</si>
  <si>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</si>
  <si>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</si>
  <si>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</si>
  <si>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</si>
  <si>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</si>
  <si>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</si>
  <si>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</si>
  <si>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</si>
  <si>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</si>
  <si>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</si>
  <si>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</si>
  <si>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</si>
  <si>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</si>
  <si>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</si>
  <si>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</si>
  <si>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</si>
  <si>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</si>
  <si>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</si>
  <si>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</si>
  <si>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</si>
  <si>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</si>
  <si>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</si>
  <si>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</si>
  <si>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</si>
  <si>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</si>
  <si>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</si>
  <si>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</si>
  <si>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</si>
  <si>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</si>
  <si>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</si>
  <si>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</si>
  <si>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</si>
  <si>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</si>
  <si>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</si>
  <si>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</si>
  <si>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</si>
  <si>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</si>
  <si>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</si>
  <si>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</si>
  <si>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</si>
  <si>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</si>
  <si>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</si>
  <si>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</si>
  <si>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</si>
  <si>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</si>
  <si>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</si>
  <si>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</si>
  <si>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</si>
  <si>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</si>
  <si>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</si>
  <si>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</si>
  <si>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</si>
  <si>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</si>
  <si>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</si>
  <si>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</si>
  <si>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</si>
  <si>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</si>
  <si>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</si>
  <si>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</si>
  <si>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</si>
  <si>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</si>
  <si>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</si>
  <si>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</si>
  <si>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</si>
  <si>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</si>
  <si>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</si>
  <si>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</si>
  <si>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</si>
  <si>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</si>
  <si>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</si>
  <si>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</si>
  <si>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</si>
  <si>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</si>
  <si>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</si>
  <si>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</si>
  <si>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</si>
  <si>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</si>
  <si>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</si>
  <si>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</si>
  <si>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</si>
  <si>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</si>
  <si>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</si>
  <si>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</si>
  <si>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</si>
  <si>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</si>
  <si>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</si>
  <si>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</si>
  <si>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</si>
  <si>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</si>
  <si>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</si>
  <si>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</si>
  <si>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</si>
  <si>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</si>
  <si>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</si>
  <si>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</si>
  <si>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</si>
  <si>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</si>
  <si>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</si>
  <si>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</si>
  <si>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</si>
  <si>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</si>
  <si>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</si>
  <si>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</si>
  <si>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</si>
  <si>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</si>
  <si>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</si>
  <si>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</si>
  <si>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</si>
  <si>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</si>
  <si>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</si>
  <si>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</si>
  <si>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</si>
  <si>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</si>
  <si>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</si>
  <si>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</si>
  <si>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</si>
  <si>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</si>
  <si>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</si>
  <si>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</si>
  <si>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</si>
  <si>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</si>
  <si>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</si>
  <si>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</si>
  <si>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</si>
  <si>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</si>
  <si>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</si>
  <si>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</si>
  <si>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</si>
  <si>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</si>
  <si>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</si>
  <si>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</si>
  <si>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</si>
  <si>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</si>
  <si>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</si>
  <si>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</si>
  <si>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</si>
  <si>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</si>
  <si>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</si>
  <si>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</si>
  <si>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</si>
  <si>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</si>
  <si>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</si>
  <si>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</si>
  <si>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</si>
  <si>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</si>
  <si>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</si>
  <si>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</si>
  <si>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</si>
  <si>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</si>
  <si>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</si>
  <si>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</si>
  <si>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</si>
  <si>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</si>
  <si>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</si>
  <si>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</si>
  <si>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</si>
  <si>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</si>
  <si>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</si>
  <si>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</si>
  <si>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</si>
  <si>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</si>
  <si>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</si>
  <si>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</si>
  <si>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</si>
  <si>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</si>
  <si>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</si>
  <si>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</si>
  <si>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</si>
  <si>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</si>
  <si>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</si>
  <si>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</si>
  <si>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</si>
  <si>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</si>
  <si>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</si>
  <si>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</si>
  <si>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</si>
  <si>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</si>
  <si>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</si>
  <si>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</si>
  <si>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</si>
  <si>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</si>
  <si>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</si>
  <si>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</si>
  <si>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</si>
  <si>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</si>
  <si>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</si>
  <si>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</si>
  <si>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</si>
  <si>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</si>
  <si>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</si>
  <si>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</si>
  <si>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</si>
  <si>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</si>
  <si>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</si>
  <si>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</si>
  <si>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</si>
  <si>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</si>
  <si>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</si>
  <si>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</si>
  <si>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</si>
  <si>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</si>
  <si>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</si>
  <si>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</si>
  <si>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</si>
  <si>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</si>
  <si>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</si>
  <si>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</si>
  <si>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</si>
  <si>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</si>
  <si>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</si>
  <si>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</si>
  <si>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</si>
  <si>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</si>
  <si>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</si>
  <si>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</si>
  <si>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</si>
  <si>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</si>
  <si>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</si>
  <si>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</si>
  <si>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</si>
  <si>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</si>
  <si>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</si>
  <si>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</si>
  <si>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</si>
  <si>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</si>
  <si>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</si>
  <si>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</si>
  <si>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</si>
  <si>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</si>
  <si>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</si>
  <si>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</si>
  <si>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</si>
  <si>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</si>
  <si>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</si>
  <si>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</si>
  <si>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</si>
  <si>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</si>
  <si>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</si>
  <si>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</si>
  <si>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</si>
  <si>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</si>
  <si>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</si>
  <si>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</si>
  <si>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</si>
  <si>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</si>
  <si>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</si>
  <si>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</si>
  <si>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</si>
  <si>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</si>
  <si>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</si>
  <si>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</si>
  <si>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</si>
  <si>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</si>
  <si>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</si>
  <si>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</si>
  <si>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</si>
  <si>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</si>
  <si>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</si>
  <si>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</si>
  <si>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</si>
  <si>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</si>
  <si>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</si>
  <si>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</si>
  <si>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</si>
  <si>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</si>
  <si>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</si>
  <si>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</si>
  <si>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</si>
  <si>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</si>
  <si>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</si>
  <si>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</si>
  <si>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</si>
  <si>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</si>
  <si>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</si>
  <si>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</si>
  <si>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</si>
  <si>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</si>
  <si>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</si>
  <si>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</si>
  <si>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</si>
  <si>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</si>
  <si>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</si>
  <si>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</si>
  <si>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</si>
  <si>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</si>
  <si>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</si>
  <si>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</si>
  <si>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</si>
  <si>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</si>
  <si>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</si>
  <si>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</si>
  <si>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</si>
  <si>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</si>
  <si>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</si>
  <si>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</si>
  <si>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</si>
  <si>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</si>
  <si>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</si>
  <si>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</si>
  <si>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</si>
  <si>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</si>
  <si>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</si>
  <si>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</si>
  <si>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</si>
  <si>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</si>
  <si>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</si>
  <si>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</si>
  <si>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</si>
  <si>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</si>
  <si>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</si>
  <si>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</si>
  <si>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</si>
  <si>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</si>
  <si>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</si>
  <si>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</si>
  <si>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</si>
  <si>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</si>
  <si>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</si>
  <si>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</si>
  <si>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</si>
  <si>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</si>
  <si>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</si>
  <si>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</si>
  <si>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</si>
  <si>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</si>
  <si>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</si>
  <si>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</si>
  <si>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</si>
  <si>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</si>
  <si>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</si>
  <si>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</si>
  <si>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</si>
  <si>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</si>
  <si>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</si>
  <si>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</si>
  <si>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</si>
  <si>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</si>
  <si>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</si>
  <si>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</si>
  <si>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</si>
  <si>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</si>
  <si>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</si>
  <si>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</si>
  <si>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</si>
  <si>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</si>
  <si>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</si>
  <si>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</si>
  <si>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</si>
  <si>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</si>
  <si>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</si>
  <si>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</si>
  <si>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</si>
  <si>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</si>
  <si>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</si>
  <si>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</si>
  <si>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</si>
  <si>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</si>
  <si>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</si>
  <si>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</si>
  <si>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</si>
  <si>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</si>
  <si>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</si>
  <si>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</si>
  <si>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</si>
  <si>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</si>
  <si>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</si>
  <si>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</si>
  <si>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</si>
  <si>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</si>
  <si>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</si>
  <si>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</si>
  <si>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</si>
  <si>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</si>
  <si>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</si>
  <si>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</si>
  <si>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</si>
  <si>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</si>
  <si>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</si>
  <si>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</si>
  <si>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</si>
  <si>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</si>
  <si>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</si>
  <si>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</si>
  <si>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</si>
  <si>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</si>
  <si>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</si>
  <si>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</si>
  <si>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</si>
  <si>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</si>
  <si>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</si>
  <si>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</si>
  <si>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</si>
  <si>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</si>
  <si>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</si>
  <si>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</si>
  <si>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</si>
  <si>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</si>
  <si>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</si>
  <si>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</si>
  <si>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</si>
  <si>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</si>
  <si>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</si>
  <si>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</si>
  <si>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</si>
  <si>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</si>
  <si>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</si>
  <si>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</si>
  <si>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</si>
  <si>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</si>
  <si>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</si>
  <si>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</si>
  <si>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</si>
  <si>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</si>
  <si>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</si>
  <si>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</si>
  <si>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</si>
  <si>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</si>
  <si>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</si>
  <si>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</si>
  <si>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</si>
  <si>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</si>
  <si>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</si>
  <si>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</si>
  <si>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</si>
  <si>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</si>
  <si>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</si>
  <si>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</si>
  <si>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</si>
  <si>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</si>
  <si>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</si>
  <si>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</si>
  <si>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</si>
  <si>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</si>
  <si>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</si>
  <si>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</si>
  <si>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</si>
  <si>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</si>
  <si>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</si>
  <si>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</si>
  <si>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</si>
  <si>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</si>
  <si>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</si>
  <si>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</si>
  <si>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</si>
  <si>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</si>
  <si>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</si>
  <si>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</si>
  <si>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</si>
  <si>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</si>
  <si>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</si>
  <si>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</si>
  <si>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</si>
  <si>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</si>
  <si>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</si>
  <si>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</si>
  <si>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</si>
  <si>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</si>
  <si>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</si>
  <si>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</si>
  <si>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</si>
  <si>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</si>
  <si>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</si>
  <si>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</si>
  <si>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</si>
  <si>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</si>
  <si>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</si>
  <si>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</si>
  <si>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</si>
  <si>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</si>
  <si>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</si>
  <si>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</si>
  <si>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</si>
  <si>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</si>
  <si>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</si>
  <si>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</si>
  <si>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</si>
  <si>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</si>
  <si>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</si>
  <si>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</si>
  <si>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</si>
  <si>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</si>
  <si>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</si>
  <si>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</si>
  <si>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</si>
  <si>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</si>
  <si>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</si>
  <si>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</si>
  <si>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</si>
  <si>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</si>
  <si>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</si>
  <si>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</si>
  <si>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</si>
  <si>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</si>
  <si>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</si>
  <si>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</si>
  <si>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</si>
  <si>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</si>
  <si>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</si>
  <si>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</si>
  <si>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</si>
  <si>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</si>
  <si>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</si>
  <si>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</si>
  <si>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</si>
  <si>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</si>
  <si>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</si>
  <si>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</si>
  <si>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</si>
  <si>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</si>
  <si>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</si>
  <si>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</si>
  <si>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</si>
  <si>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</si>
  <si>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</si>
  <si>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</si>
  <si>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</si>
  <si>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</si>
  <si>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</si>
  <si>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</si>
  <si>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</si>
  <si>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</si>
  <si>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</si>
  <si>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</si>
  <si>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</si>
  <si>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</si>
  <si>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</si>
  <si>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</si>
  <si>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</si>
  <si>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</si>
  <si>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</si>
  <si>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</si>
  <si>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</si>
  <si>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</si>
  <si>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</si>
  <si>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</si>
  <si>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</si>
  <si>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</si>
  <si>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</si>
  <si>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</si>
  <si>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</si>
  <si>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</si>
  <si>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</si>
  <si>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</si>
  <si>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</si>
  <si>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</si>
  <si>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</si>
  <si>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</si>
  <si>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</si>
  <si>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</si>
  <si>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</si>
  <si>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</si>
  <si>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</si>
  <si>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</si>
  <si>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</si>
  <si>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</si>
  <si>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</si>
  <si>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</si>
  <si>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</si>
  <si>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</si>
  <si>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</si>
  <si>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</si>
  <si>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</si>
  <si>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</si>
  <si>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</si>
  <si>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</si>
  <si>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</si>
  <si>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</si>
  <si>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</si>
  <si>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</si>
  <si>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</si>
  <si>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</si>
  <si>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</si>
  <si>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</si>
  <si>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</si>
  <si>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</si>
  <si>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</si>
  <si>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</si>
  <si>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</si>
  <si>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</si>
  <si>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</si>
  <si>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</si>
  <si>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</si>
  <si>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</si>
  <si>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</si>
  <si>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</si>
  <si>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</si>
  <si>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</si>
  <si>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</si>
  <si>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</si>
  <si>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</si>
  <si>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</si>
  <si>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</si>
  <si>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</si>
  <si>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</si>
  <si>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</si>
  <si>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</si>
  <si>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</si>
  <si>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</si>
  <si>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</si>
  <si>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</si>
  <si>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</si>
  <si>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</si>
  <si>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</si>
  <si>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</si>
  <si>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</si>
  <si>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</si>
  <si>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</si>
  <si>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</si>
  <si>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</si>
  <si>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</si>
  <si>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</si>
  <si>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</si>
  <si>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</si>
  <si>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</si>
  <si>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</si>
  <si>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</si>
  <si>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</si>
  <si>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</si>
  <si>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</si>
  <si>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</si>
  <si>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</si>
  <si>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</si>
  <si>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</si>
  <si>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</si>
  <si>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</si>
  <si>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</si>
  <si>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</si>
  <si>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</si>
  <si>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</si>
  <si>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</si>
  <si>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</si>
  <si>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</si>
  <si>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</si>
  <si>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</si>
  <si>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</si>
  <si>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</si>
  <si>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</si>
  <si>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</si>
  <si>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</si>
  <si>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</si>
  <si>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</si>
  <si>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</si>
  <si>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</si>
  <si>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</si>
  <si>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</si>
  <si>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</si>
  <si>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</si>
  <si>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</si>
  <si>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</si>
  <si>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</si>
  <si>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</si>
  <si>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</si>
  <si>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</si>
  <si>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</si>
  <si>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</si>
  <si>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</si>
  <si>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</si>
  <si>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</si>
  <si>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</si>
  <si>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</si>
  <si>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</si>
  <si>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</si>
  <si>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</si>
  <si>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</si>
  <si>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</si>
  <si>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</si>
  <si>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</si>
  <si>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</si>
  <si>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</si>
  <si>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</si>
  <si>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</si>
  <si>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</si>
  <si>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</si>
  <si>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</si>
  <si>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</si>
  <si>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</si>
  <si>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</si>
  <si>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</si>
  <si>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</si>
  <si>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</si>
  <si>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</si>
  <si>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</si>
  <si>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</si>
  <si>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</si>
  <si>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</si>
  <si>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</si>
  <si>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</si>
  <si>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</si>
  <si>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</si>
  <si>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</si>
  <si>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</si>
  <si>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</si>
  <si>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</si>
  <si>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</si>
  <si>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</si>
  <si>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</si>
  <si>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</si>
  <si>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</si>
  <si>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</si>
  <si>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</si>
  <si>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</si>
  <si>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</si>
  <si>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</si>
  <si>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</si>
  <si>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</si>
  <si>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</si>
  <si>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</si>
  <si>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</si>
  <si>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</si>
  <si>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</si>
  <si>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</si>
  <si>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</si>
  <si>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</si>
  <si>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</si>
  <si>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</si>
  <si>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</si>
  <si>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</si>
  <si>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</si>
  <si>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</si>
  <si>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</si>
  <si>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</si>
  <si>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</si>
  <si>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</si>
  <si>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</si>
  <si>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</si>
  <si>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</si>
  <si>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</si>
  <si>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</si>
  <si>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</si>
  <si>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</si>
  <si>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</si>
  <si>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</si>
  <si>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</si>
  <si>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</si>
  <si>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</si>
  <si>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</si>
  <si>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</si>
  <si>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</si>
  <si>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</si>
  <si>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</si>
  <si>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</si>
  <si>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</si>
  <si>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</si>
  <si>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</si>
  <si>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</si>
  <si>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</si>
  <si>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</si>
  <si>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</si>
  <si>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</si>
  <si>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</si>
  <si>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</si>
  <si>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</si>
  <si>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</si>
  <si>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</si>
  <si>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</si>
  <si>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</si>
  <si>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</si>
  <si>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</si>
  <si>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</si>
  <si>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</si>
  <si>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</si>
  <si>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</si>
  <si>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</si>
  <si>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</si>
  <si>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</si>
  <si>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</si>
  <si>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</si>
  <si>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</si>
  <si>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</si>
  <si>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</si>
  <si>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</si>
  <si>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</si>
  <si>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</si>
  <si>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</si>
  <si>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</si>
  <si>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</si>
  <si>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</si>
  <si>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</si>
  <si>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</si>
  <si>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</si>
  <si>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</si>
  <si>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</si>
  <si>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</si>
  <si>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</si>
  <si>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</si>
  <si>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</si>
  <si>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</si>
  <si>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</si>
  <si>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</si>
  <si>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</si>
  <si>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</si>
  <si>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</si>
  <si>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</si>
  <si>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</si>
  <si>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</si>
  <si>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</si>
  <si>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</si>
  <si>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</si>
  <si>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</si>
  <si>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</si>
  <si>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</si>
  <si>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</si>
  <si>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</si>
  <si>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</si>
  <si>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</si>
  <si>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</si>
  <si>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</si>
  <si>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</si>
  <si>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</si>
  <si>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</si>
  <si>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</si>
  <si>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</si>
  <si>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</si>
  <si>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</si>
  <si>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</si>
  <si>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</si>
  <si>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</si>
  <si>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</si>
  <si>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</si>
  <si>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</si>
  <si>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</si>
  <si>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</si>
  <si>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</si>
  <si>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</si>
  <si>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</si>
  <si>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</si>
  <si>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</si>
  <si>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</si>
  <si>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</si>
  <si>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</si>
  <si>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</si>
  <si>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</si>
  <si>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</si>
  <si>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</si>
  <si>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</si>
  <si>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</si>
  <si>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</si>
  <si>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</si>
  <si>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</si>
  <si>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</si>
  <si>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</si>
  <si>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</si>
  <si>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</si>
  <si>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</si>
  <si>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</si>
  <si>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</si>
  <si>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</si>
  <si>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</si>
  <si>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</si>
  <si>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</si>
  <si>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</si>
  <si>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</si>
  <si>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</si>
  <si>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</si>
  <si>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</si>
  <si>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</si>
  <si>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</si>
  <si>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</si>
  <si>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</si>
  <si>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</si>
  <si>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</si>
  <si>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</si>
  <si>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</si>
  <si>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</si>
  <si>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</si>
  <si>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</si>
  <si>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</si>
  <si>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</si>
  <si>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</si>
  <si>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</si>
  <si>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</si>
  <si>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</si>
  <si>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</si>
  <si>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</si>
  <si>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</si>
  <si>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</si>
  <si>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</si>
  <si>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</si>
  <si>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</si>
  <si>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</si>
  <si>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</si>
  <si>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</si>
  <si>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</si>
  <si>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</si>
  <si>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</si>
  <si>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</si>
  <si>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</si>
  <si>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</si>
  <si>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</si>
  <si>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</si>
  <si>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</si>
  <si>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</si>
  <si>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</si>
  <si>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</si>
  <si>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</si>
  <si>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</si>
  <si>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</si>
  <si>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</si>
  <si>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</si>
  <si>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</si>
  <si>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</si>
  <si>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</si>
  <si>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</si>
  <si>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</si>
  <si>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</si>
  <si>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</si>
  <si>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</si>
  <si>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</si>
  <si>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</si>
  <si>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</si>
  <si>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</si>
  <si>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</si>
  <si>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</si>
  <si>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</si>
  <si>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</si>
  <si>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</si>
  <si>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</si>
  <si>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</si>
  <si>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</si>
  <si>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</si>
  <si>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</si>
  <si>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</si>
  <si>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</si>
  <si>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</si>
  <si>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</si>
  <si>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</si>
  <si>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</si>
  <si>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</si>
  <si>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</si>
  <si>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</si>
  <si>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</si>
  <si>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</si>
  <si>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</si>
  <si>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</si>
  <si>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</si>
  <si>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</si>
  <si>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</si>
  <si>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</si>
  <si>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</si>
  <si>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</si>
  <si>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</si>
  <si>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</si>
  <si>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</si>
  <si>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</si>
  <si>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</si>
  <si>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</si>
  <si>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</si>
  <si>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</si>
  <si>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</si>
  <si>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</si>
  <si>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</si>
  <si>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</si>
  <si>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</si>
  <si>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</si>
  <si>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</si>
  <si>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</si>
  <si>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</si>
  <si>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</si>
  <si>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</si>
  <si>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</si>
  <si>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</si>
  <si>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</si>
  <si>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</si>
  <si>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</si>
  <si>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</si>
  <si>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</si>
  <si>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</si>
  <si>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</si>
  <si>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</si>
  <si>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</si>
  <si>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</si>
  <si>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</si>
  <si>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</si>
  <si>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</si>
  <si>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</si>
  <si>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</si>
  <si>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</si>
  <si>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</si>
  <si>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</si>
  <si>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</si>
  <si>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</si>
  <si>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</si>
  <si>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</si>
  <si>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</si>
  <si>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</si>
  <si>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</si>
  <si>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</si>
  <si>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</si>
  <si>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</si>
  <si>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</si>
  <si>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</si>
  <si>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</si>
  <si>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</si>
  <si>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</si>
  <si>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</si>
  <si>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</si>
  <si>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</si>
  <si>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</si>
  <si>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</si>
  <si>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</si>
  <si>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</si>
  <si>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</si>
  <si>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</si>
  <si>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</si>
  <si>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</si>
  <si>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</si>
  <si>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</si>
  <si>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</si>
  <si>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</si>
  <si>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</si>
  <si>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</si>
  <si>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</si>
  <si>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</si>
  <si>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</si>
  <si>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</si>
  <si>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</si>
  <si>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</si>
  <si>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</si>
  <si>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</si>
  <si>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</si>
  <si>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</si>
  <si>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</si>
  <si>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</si>
  <si>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</si>
  <si>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</si>
  <si>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</si>
  <si>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</si>
  <si>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</si>
  <si>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</si>
  <si>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</si>
  <si>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</si>
  <si>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</si>
  <si>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</si>
  <si>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</si>
  <si>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</si>
  <si>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</si>
  <si>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</si>
  <si>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</si>
  <si>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</si>
  <si>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</si>
  <si>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</si>
  <si>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</si>
  <si>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</si>
  <si>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</si>
  <si>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</si>
  <si>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</si>
  <si>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</si>
  <si>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</si>
  <si>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</si>
  <si>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</si>
  <si>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</si>
  <si>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</si>
  <si>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</si>
  <si>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</si>
  <si>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</si>
  <si>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</si>
  <si>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</si>
  <si>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</si>
  <si>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</si>
  <si>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</si>
  <si>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</si>
  <si>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</si>
  <si>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</si>
  <si>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</si>
  <si>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</si>
  <si>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</si>
  <si>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</si>
  <si>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</si>
  <si>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</si>
  <si>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</si>
  <si>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</si>
  <si>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</si>
  <si>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</si>
  <si>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</si>
  <si>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</si>
  <si>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</si>
  <si>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</si>
  <si>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</si>
  <si>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</si>
  <si>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</si>
  <si>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</si>
  <si>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</si>
  <si>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</si>
  <si>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</si>
  <si>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</si>
  <si>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</si>
  <si>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</si>
  <si>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</si>
  <si>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</si>
  <si>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</si>
  <si>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</si>
  <si>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</si>
  <si>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</si>
  <si>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</si>
  <si>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</si>
  <si>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</si>
  <si>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</si>
  <si>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</si>
  <si>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</si>
  <si>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</si>
  <si>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</si>
  <si>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</si>
  <si>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</si>
  <si>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</si>
  <si>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</si>
  <si>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</si>
  <si>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</si>
  <si>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</si>
  <si>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</si>
  <si>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</si>
  <si>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</si>
  <si>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</si>
  <si>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</si>
  <si>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</si>
  <si>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</si>
  <si>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</si>
  <si>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</si>
  <si>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</si>
  <si>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</si>
  <si>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</si>
  <si>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</si>
  <si>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</si>
  <si>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</si>
  <si>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</si>
  <si>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</si>
  <si>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</si>
  <si>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</si>
  <si>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</si>
  <si>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</si>
  <si>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</si>
  <si>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</si>
  <si>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</si>
  <si>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</si>
  <si>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</si>
  <si>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</si>
  <si>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</si>
  <si>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</si>
  <si>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</si>
  <si>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</si>
  <si>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</si>
  <si>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</si>
  <si>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</si>
  <si>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</si>
  <si>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</si>
  <si>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</si>
  <si>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</si>
  <si>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</si>
  <si>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</si>
  <si>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</si>
  <si>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</si>
  <si>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</si>
  <si>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</si>
  <si>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</si>
  <si>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</si>
  <si>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</si>
  <si>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</si>
  <si>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</si>
  <si>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</si>
  <si>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</si>
  <si>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</si>
  <si>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</si>
  <si>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</si>
  <si>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</si>
  <si>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</si>
  <si>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</si>
  <si>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</si>
  <si>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</si>
  <si>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</si>
  <si>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</si>
  <si>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</si>
  <si>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</si>
  <si>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</si>
  <si>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</si>
  <si>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</si>
  <si>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</si>
  <si>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</si>
  <si>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</si>
  <si>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</si>
  <si>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</si>
  <si>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</si>
  <si>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</si>
  <si>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</si>
  <si>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</si>
  <si>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</si>
  <si>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</si>
  <si>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</si>
  <si>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</si>
  <si>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</si>
  <si>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</si>
  <si>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</si>
  <si>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</si>
  <si>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</si>
  <si>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</si>
  <si>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</si>
  <si>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</si>
  <si>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</si>
  <si>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</si>
  <si>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</si>
  <si>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</si>
  <si>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</si>
  <si>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</si>
  <si>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</si>
  <si>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</si>
  <si>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</si>
  <si>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</si>
  <si>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</si>
  <si>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</si>
  <si>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</si>
  <si>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</si>
  <si>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</si>
  <si>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</si>
  <si>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</si>
  <si>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</si>
  <si>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</si>
  <si>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</si>
  <si>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</si>
  <si>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</si>
  <si>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</si>
  <si>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</si>
  <si>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</si>
  <si>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</si>
  <si>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</si>
  <si>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</si>
  <si>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</si>
  <si>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</si>
  <si>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</si>
  <si>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</si>
  <si>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</si>
  <si>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</si>
  <si>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</si>
  <si>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</si>
  <si>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</si>
  <si>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</si>
  <si>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</si>
  <si>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</si>
  <si>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</si>
  <si>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</si>
  <si>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</si>
  <si>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</si>
  <si>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</si>
  <si>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</si>
  <si>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</si>
  <si>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</si>
  <si>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</si>
  <si>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</si>
  <si>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</si>
  <si>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</si>
  <si>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</si>
  <si>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</si>
  <si>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</si>
  <si>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</si>
  <si>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</si>
  <si>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</si>
  <si>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</si>
  <si>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</si>
  <si>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</si>
  <si>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</si>
  <si>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</si>
  <si>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</si>
  <si>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</si>
  <si>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</si>
  <si>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</si>
  <si>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</si>
  <si>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</si>
  <si>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</si>
  <si>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</si>
  <si>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</si>
  <si>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</si>
  <si>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</si>
  <si>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</si>
  <si>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</si>
  <si>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</si>
  <si>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</si>
  <si>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</si>
  <si>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</si>
  <si>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</si>
  <si>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</si>
  <si>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</si>
  <si>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</si>
  <si>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</si>
  <si>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</si>
  <si>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</si>
  <si>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</si>
  <si>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</si>
  <si>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</si>
  <si>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</si>
  <si>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</si>
  <si>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</si>
  <si>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</si>
  <si>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</si>
  <si>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</si>
  <si>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</si>
  <si>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</si>
  <si>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</si>
  <si>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</si>
  <si>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</si>
  <si>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</si>
  <si>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</si>
  <si>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</si>
  <si>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</si>
  <si>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</si>
  <si>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</si>
  <si>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</si>
  <si>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</si>
  <si>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</si>
  <si>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</si>
  <si>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</si>
  <si>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</si>
  <si>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</si>
  <si>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</si>
  <si>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</si>
  <si>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</si>
  <si>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</si>
  <si>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</si>
  <si>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</si>
  <si>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</si>
  <si>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</si>
  <si>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</si>
  <si>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</si>
  <si>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</si>
  <si>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</si>
  <si>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</si>
  <si>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</si>
  <si>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</si>
  <si>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</si>
  <si>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</si>
  <si>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</si>
  <si>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</si>
  <si>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</si>
  <si>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</si>
  <si>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</si>
  <si>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</si>
  <si>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</si>
  <si>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</si>
  <si>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</si>
  <si>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</si>
  <si>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</si>
  <si>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</si>
  <si>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</si>
  <si>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</si>
  <si>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</si>
  <si>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</si>
  <si>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</si>
  <si>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</si>
  <si>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</si>
  <si>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</si>
  <si>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</si>
  <si>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</si>
  <si>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</si>
  <si>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</si>
  <si>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</si>
  <si>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</si>
  <si>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</si>
  <si>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</si>
  <si>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</si>
  <si>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</si>
  <si>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</si>
  <si>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</si>
  <si>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</si>
  <si>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</si>
  <si>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</si>
  <si>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</si>
  <si>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</si>
  <si>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</si>
  <si>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</si>
  <si>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</si>
  <si>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</si>
  <si>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</si>
  <si>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</si>
  <si>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</si>
  <si>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</si>
  <si>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</si>
  <si>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</si>
  <si>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</si>
  <si>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</si>
  <si>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</si>
  <si>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</si>
  <si>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</si>
  <si>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</si>
  <si>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</si>
  <si>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</si>
  <si>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</si>
  <si>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</si>
  <si>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</si>
  <si>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</si>
  <si>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</si>
  <si>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</si>
  <si>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</si>
  <si>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</si>
  <si>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</si>
  <si>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</si>
  <si>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</si>
  <si>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</si>
  <si>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</si>
  <si>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</si>
  <si>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</si>
  <si>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</si>
  <si>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</si>
  <si>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</si>
  <si>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</si>
  <si>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</si>
  <si>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</si>
  <si>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</si>
  <si>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</si>
  <si>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</si>
  <si>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</si>
  <si>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</si>
  <si>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</si>
  <si>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</si>
  <si>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</si>
  <si>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</si>
  <si>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</si>
  <si>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</si>
  <si>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</si>
  <si>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</si>
  <si>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</si>
  <si>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</si>
  <si>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</si>
  <si>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</si>
  <si>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</si>
  <si>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</si>
  <si>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</si>
  <si>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</si>
  <si>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</si>
  <si>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</si>
  <si>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</si>
  <si>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</si>
  <si>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</si>
  <si>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</si>
  <si>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</si>
  <si>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</si>
  <si>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</si>
  <si>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</si>
  <si>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</si>
  <si>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</si>
  <si>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</si>
  <si>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</si>
  <si>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</si>
  <si>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</si>
  <si>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</si>
  <si>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</si>
  <si>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</si>
  <si>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</si>
  <si>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</si>
  <si>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</si>
  <si>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</si>
  <si>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</si>
  <si>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</si>
  <si>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</si>
  <si>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</si>
  <si>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</si>
  <si>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</si>
  <si>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</si>
  <si>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</si>
  <si>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</si>
  <si>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</si>
  <si>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</si>
  <si>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</si>
  <si>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</si>
  <si>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</si>
  <si>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</si>
  <si>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</si>
  <si>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</si>
  <si>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</si>
  <si>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</si>
  <si>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</si>
  <si>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</si>
  <si>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</si>
  <si>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</si>
  <si>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</si>
  <si>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</si>
  <si>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</si>
  <si>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</si>
  <si>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</si>
  <si>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</si>
  <si>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</si>
  <si>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</si>
  <si>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</si>
  <si>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</si>
  <si>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</si>
  <si>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</si>
  <si>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</si>
  <si>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</si>
  <si>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</si>
  <si>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</si>
  <si>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</si>
  <si>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</si>
  <si>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</si>
  <si>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</si>
  <si>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</si>
  <si>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</si>
  <si>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</si>
  <si>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</si>
  <si>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</si>
  <si>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</si>
  <si>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</si>
  <si>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</si>
  <si>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</si>
  <si>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</si>
  <si>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</si>
  <si>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</si>
  <si>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</si>
  <si>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</si>
  <si>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</si>
  <si>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</si>
  <si>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</si>
  <si>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</si>
  <si>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</si>
  <si>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</si>
  <si>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</si>
  <si>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</si>
  <si>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</si>
  <si>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</si>
  <si>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</si>
  <si>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</si>
  <si>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</si>
  <si>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</si>
  <si>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</si>
  <si>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</si>
  <si>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</si>
  <si>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</si>
  <si>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</si>
  <si>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</si>
  <si>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</si>
  <si>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</si>
  <si>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</si>
  <si>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</si>
  <si>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</si>
  <si>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</si>
  <si>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</si>
  <si>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</si>
  <si>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</si>
  <si>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</si>
  <si>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</si>
  <si>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</si>
  <si>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</si>
  <si>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</si>
  <si>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</si>
  <si>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</si>
  <si>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</si>
  <si>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</si>
  <si>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</si>
  <si>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</si>
  <si>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</si>
  <si>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</si>
  <si>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</si>
  <si>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</si>
  <si>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</si>
  <si>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</si>
  <si>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</si>
  <si>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</si>
  <si>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</si>
  <si>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</si>
  <si>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</si>
  <si>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</si>
  <si>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</si>
  <si>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</si>
  <si>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</si>
  <si>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</si>
  <si>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</si>
  <si>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</si>
  <si>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</si>
  <si>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</si>
  <si>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</si>
  <si>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</si>
  <si>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</si>
  <si>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</si>
  <si>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</si>
  <si>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</si>
  <si>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</si>
  <si>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</si>
  <si>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</si>
  <si>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</si>
  <si>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</si>
  <si>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</si>
  <si>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</si>
  <si>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</si>
  <si>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</si>
  <si>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</si>
  <si>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</si>
  <si>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</si>
  <si>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</si>
  <si>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</si>
  <si>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</si>
  <si>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</si>
  <si>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</si>
  <si>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</si>
  <si>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</si>
  <si>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</si>
  <si>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</si>
  <si>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</si>
  <si>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</si>
  <si>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</si>
  <si>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</si>
  <si>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</si>
  <si>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</si>
  <si>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</si>
  <si>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</si>
  <si>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</si>
  <si>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</si>
  <si>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</si>
  <si>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</si>
  <si>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</si>
  <si>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</si>
  <si>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</si>
  <si>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</si>
  <si>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</si>
  <si>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</si>
  <si>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</si>
  <si>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</si>
  <si>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</si>
  <si>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</si>
  <si>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</si>
  <si>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</si>
  <si>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</si>
  <si>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</si>
  <si>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</si>
  <si>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</si>
  <si>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</si>
  <si>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</si>
  <si>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</si>
  <si>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</si>
  <si>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</si>
  <si>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</si>
  <si>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</si>
  <si>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</si>
  <si>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</si>
  <si>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</si>
  <si>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</si>
  <si>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</si>
  <si>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</si>
  <si>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</si>
  <si>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</si>
  <si>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</si>
  <si>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</si>
  <si>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</si>
  <si>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</si>
  <si>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</si>
  <si>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</si>
  <si>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</si>
  <si>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</si>
  <si>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</si>
  <si>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</si>
  <si>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</si>
  <si>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</si>
  <si>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</si>
  <si>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</si>
  <si>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</si>
  <si>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</si>
  <si>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</si>
  <si>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</si>
  <si>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</si>
  <si>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</si>
  <si>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</si>
  <si>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</si>
  <si>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</si>
  <si>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</si>
  <si>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</si>
  <si>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</si>
  <si>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</si>
  <si>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</si>
  <si>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</si>
  <si>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</si>
  <si>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</si>
  <si>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</si>
  <si>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</si>
  <si>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</si>
  <si>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</si>
  <si>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</si>
  <si>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</si>
  <si>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</si>
  <si>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</si>
  <si>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</si>
  <si>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</si>
  <si>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</si>
  <si>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</si>
  <si>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</si>
  <si>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</si>
  <si>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</si>
  <si>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</si>
  <si>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</si>
  <si>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</si>
  <si>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</si>
  <si>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</si>
  <si>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</si>
  <si>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</si>
  <si>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</si>
  <si>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</si>
  <si>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</si>
  <si>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</si>
  <si>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</si>
  <si>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</si>
  <si>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</si>
  <si>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</si>
  <si>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</si>
  <si>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</si>
  <si>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</si>
  <si>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</si>
  <si>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</si>
  <si>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</si>
  <si>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</si>
  <si>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</si>
  <si>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</si>
  <si>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</si>
  <si>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</si>
  <si>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</si>
  <si>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</si>
  <si>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</si>
  <si>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</si>
  <si>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</si>
  <si>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</si>
  <si>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</si>
  <si>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</si>
  <si>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</si>
  <si>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</si>
  <si>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</si>
  <si>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</si>
  <si>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</si>
  <si>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</si>
  <si>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</si>
  <si>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</si>
  <si>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</si>
  <si>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</si>
  <si>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</si>
  <si>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</si>
  <si>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</si>
  <si>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</si>
  <si>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</si>
  <si>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</si>
  <si>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</si>
  <si>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</si>
  <si>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</si>
  <si>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</si>
  <si>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</si>
  <si>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</si>
  <si>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</si>
  <si>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</si>
  <si>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</si>
  <si>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</si>
  <si>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</si>
  <si>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</si>
  <si>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</si>
  <si>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</si>
  <si>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</si>
  <si>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</si>
  <si>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</si>
  <si>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</si>
  <si>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</si>
  <si>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</si>
  <si>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</si>
  <si>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</si>
  <si>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</si>
  <si>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</si>
  <si>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</si>
  <si>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</si>
  <si>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</si>
  <si>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</si>
  <si>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</si>
  <si>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</si>
  <si>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</si>
  <si>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</si>
  <si>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</si>
  <si>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</si>
  <si>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</si>
  <si>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</si>
  <si>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</si>
  <si>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</si>
  <si>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</si>
  <si>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</si>
  <si>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</si>
  <si>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</si>
  <si>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</si>
  <si>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</si>
  <si>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</si>
  <si>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</si>
  <si>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</si>
  <si>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</si>
  <si>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</si>
  <si>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</si>
  <si>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</si>
  <si>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</si>
  <si>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</si>
  <si>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</si>
  <si>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</si>
  <si>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</si>
  <si>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</si>
  <si>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</si>
  <si>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</si>
  <si>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</si>
  <si>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</si>
  <si>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</si>
  <si>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</si>
  <si>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</si>
  <si>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</si>
  <si>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</si>
  <si>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</si>
  <si>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</si>
  <si>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</si>
  <si>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</si>
  <si>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</si>
  <si>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</si>
  <si>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</si>
  <si>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</si>
  <si>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</si>
  <si>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</si>
  <si>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</si>
  <si>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</si>
  <si>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</si>
  <si>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</si>
  <si>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</si>
  <si>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</si>
  <si>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</si>
  <si>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</si>
  <si>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</si>
  <si>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</si>
  <si>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</si>
  <si>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</si>
  <si>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</si>
  <si>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</si>
  <si>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</si>
  <si>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</si>
  <si>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</si>
  <si>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</si>
  <si>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</si>
  <si>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</si>
  <si>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</si>
  <si>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</si>
  <si>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</si>
  <si>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</si>
  <si>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</si>
  <si>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</si>
  <si>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</si>
  <si>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</si>
  <si>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</si>
  <si>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</si>
  <si>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</si>
  <si>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</si>
  <si>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</si>
  <si>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</si>
  <si>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</si>
  <si>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</si>
  <si>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</si>
  <si>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</si>
  <si>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</si>
  <si>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</si>
  <si>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</si>
  <si>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</si>
  <si>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</si>
  <si>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</si>
  <si>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</si>
  <si>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</si>
  <si>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</si>
  <si>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</si>
  <si>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</si>
  <si>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</si>
  <si>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</si>
  <si>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</si>
  <si>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</si>
  <si>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</si>
  <si>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</si>
  <si>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</si>
  <si>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</si>
  <si>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</si>
  <si>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</si>
  <si>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</si>
  <si>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</si>
  <si>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</si>
  <si>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</si>
  <si>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</si>
  <si>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</si>
  <si>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</si>
  <si>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</si>
  <si>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</si>
  <si>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</si>
  <si>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</si>
  <si>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</si>
  <si>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</si>
  <si>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</si>
  <si>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</si>
  <si>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</si>
  <si>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</si>
  <si>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</si>
  <si>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</si>
  <si>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</si>
  <si>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</si>
  <si>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</si>
  <si>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</si>
  <si>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</si>
  <si>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</si>
  <si>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</si>
  <si>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</si>
  <si>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</si>
  <si>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</si>
  <si>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</si>
  <si>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</si>
  <si>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</si>
  <si>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</si>
  <si>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</si>
  <si>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</si>
  <si>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</si>
  <si>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</si>
  <si>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</si>
  <si>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</si>
  <si>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</si>
  <si>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</si>
  <si>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</si>
  <si>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</si>
  <si>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</si>
  <si>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</si>
  <si>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</si>
  <si>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</si>
  <si>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</si>
  <si>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</si>
  <si>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</si>
  <si>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</si>
  <si>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</si>
  <si>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</si>
  <si>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</si>
  <si>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</si>
  <si>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</si>
  <si>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</si>
  <si>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</si>
  <si>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</si>
  <si>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</si>
  <si>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</si>
  <si>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</si>
  <si>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</si>
  <si>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</si>
  <si>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</si>
  <si>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</si>
  <si>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</si>
  <si>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</si>
  <si>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</si>
  <si>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</si>
  <si>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</si>
  <si>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</si>
  <si>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</si>
  <si>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</si>
  <si>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</si>
  <si>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</si>
  <si>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</si>
  <si>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</si>
  <si>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</si>
  <si>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</si>
  <si>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</si>
  <si>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</si>
  <si>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</si>
  <si>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</si>
  <si>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</si>
  <si>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</si>
  <si>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</si>
  <si>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</si>
  <si>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</si>
  <si>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</si>
  <si>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</si>
  <si>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</si>
  <si>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</si>
  <si>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</si>
  <si>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</si>
  <si>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</si>
  <si>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</si>
  <si>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</si>
  <si>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</si>
  <si>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</si>
  <si>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</si>
  <si>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</si>
  <si>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</si>
  <si>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</si>
  <si>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</si>
  <si>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</si>
  <si>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</si>
  <si>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</si>
  <si>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</si>
  <si>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</si>
  <si>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</si>
  <si>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</si>
  <si>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</si>
  <si>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</si>
  <si>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</si>
  <si>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</si>
  <si>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</si>
  <si>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</si>
  <si>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</si>
  <si>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</si>
  <si>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</si>
  <si>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</si>
  <si>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</si>
  <si>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</si>
  <si>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</si>
  <si>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</si>
  <si>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</si>
  <si>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</si>
  <si>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</si>
  <si>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</si>
  <si>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</si>
  <si>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</si>
  <si>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</si>
  <si>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</si>
  <si>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</si>
  <si>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</si>
  <si>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</si>
  <si>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</si>
  <si>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</si>
  <si>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</si>
  <si>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</si>
  <si>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</si>
  <si>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</si>
  <si>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</si>
  <si>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</si>
  <si>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</si>
  <si>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</si>
  <si>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</si>
  <si>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</si>
  <si>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</si>
  <si>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</si>
  <si>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</si>
  <si>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</si>
  <si>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</si>
  <si>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</si>
  <si>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</si>
  <si>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</si>
  <si>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</si>
  <si>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</si>
  <si>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</si>
  <si>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</si>
  <si>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</si>
  <si>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</si>
  <si>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</si>
  <si>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</si>
  <si>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</si>
  <si>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</si>
  <si>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</si>
  <si>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</si>
  <si>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</si>
  <si>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</si>
  <si>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</si>
  <si>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</si>
  <si>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</si>
  <si>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</si>
  <si>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</si>
  <si>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</si>
  <si>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</si>
  <si>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</si>
  <si>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</si>
  <si>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</si>
  <si>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</si>
  <si>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</si>
  <si>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</si>
  <si>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</si>
  <si>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</si>
  <si>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</si>
  <si>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</si>
  <si>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</si>
  <si>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</si>
  <si>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</si>
  <si>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</si>
  <si>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</si>
  <si>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</si>
  <si>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</si>
  <si>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</si>
  <si>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</si>
  <si>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</si>
  <si>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</si>
  <si>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</si>
  <si>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</si>
  <si>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</si>
  <si>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</si>
  <si>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</si>
  <si>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</si>
  <si>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</si>
  <si>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</si>
  <si>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</si>
  <si>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</si>
  <si>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</si>
  <si>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</si>
  <si>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</si>
  <si>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</si>
  <si>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</si>
  <si>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</si>
  <si>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</si>
  <si>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</si>
  <si>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</si>
  <si>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</si>
  <si>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</si>
  <si>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</si>
  <si>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</si>
  <si>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</si>
  <si>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</si>
  <si>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</si>
  <si>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</si>
  <si>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</si>
  <si>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</si>
  <si>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</si>
  <si>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</si>
  <si>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</si>
  <si>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</si>
  <si>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</si>
  <si>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</si>
  <si>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</si>
  <si>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</si>
  <si>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</si>
  <si>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</si>
  <si>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</si>
  <si>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</si>
  <si>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</si>
  <si>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</si>
  <si>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</si>
  <si>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</si>
  <si>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</si>
  <si>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</si>
  <si>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</si>
  <si>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</si>
  <si>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</si>
  <si>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</si>
  <si>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</si>
  <si>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</si>
  <si>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</si>
  <si>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</si>
  <si>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</si>
  <si>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</si>
  <si>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</si>
  <si>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</si>
  <si>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</si>
  <si>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</si>
  <si>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</si>
  <si>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</si>
  <si>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</si>
  <si>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</si>
  <si>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</si>
  <si>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</si>
  <si>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</si>
  <si>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</si>
  <si>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</si>
  <si>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</si>
  <si>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</si>
  <si>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</si>
  <si>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</si>
  <si>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</si>
  <si>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</si>
  <si>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</si>
  <si>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</si>
  <si>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</si>
  <si>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</si>
  <si>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</si>
  <si>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</si>
  <si>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</si>
  <si>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</si>
  <si>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</si>
  <si>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</si>
  <si>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</si>
  <si>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</si>
  <si>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</si>
  <si>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</si>
  <si>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</si>
  <si>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</si>
  <si>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</si>
  <si>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</si>
  <si>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</si>
  <si>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</si>
  <si>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</si>
  <si>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</si>
  <si>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</si>
  <si>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</si>
  <si>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</si>
  <si>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</si>
  <si>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</si>
  <si>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</si>
  <si>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</si>
  <si>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</si>
  <si>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</si>
  <si>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</si>
  <si>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</si>
  <si>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</si>
  <si>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</si>
  <si>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</si>
  <si>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</si>
  <si>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</si>
  <si>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</si>
  <si>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</si>
  <si>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</si>
  <si>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</si>
  <si>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</si>
  <si>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</si>
  <si>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</si>
  <si>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</si>
  <si>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</si>
  <si>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</si>
  <si>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</si>
  <si>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</si>
  <si>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</si>
  <si>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</si>
  <si>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</si>
  <si>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</si>
  <si>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</si>
  <si>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</si>
  <si>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</si>
  <si>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</si>
  <si>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</si>
  <si>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</si>
  <si>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</si>
  <si>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</si>
  <si>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</si>
  <si>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</si>
  <si>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</si>
  <si>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</si>
  <si>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</si>
  <si>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</si>
  <si>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</si>
  <si>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</si>
  <si>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</si>
  <si>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</si>
  <si>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</si>
  <si>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</si>
  <si>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</si>
  <si>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</si>
  <si>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</si>
  <si>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</si>
  <si>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</si>
  <si>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</si>
  <si>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</si>
  <si>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</si>
  <si>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</si>
  <si>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</si>
  <si>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</si>
  <si>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</si>
  <si>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</si>
  <si>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</si>
  <si>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</si>
  <si>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</si>
  <si>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</si>
  <si>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</si>
  <si>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</si>
  <si>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</si>
  <si>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</si>
  <si>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</si>
  <si>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</si>
  <si>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</si>
  <si>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</si>
  <si>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</si>
  <si>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</si>
  <si>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</si>
  <si>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</si>
  <si>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</si>
  <si>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</si>
  <si>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</si>
  <si>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</si>
  <si>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</si>
  <si>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</si>
  <si>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</si>
  <si>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</si>
  <si>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</si>
  <si>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</si>
  <si>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</si>
  <si>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</si>
  <si>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</si>
  <si>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</si>
  <si>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</si>
  <si>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</si>
  <si>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</si>
  <si>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</si>
  <si>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</si>
  <si>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</si>
  <si>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</si>
  <si>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</si>
  <si>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</si>
  <si>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</si>
  <si>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</si>
  <si>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</si>
  <si>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</si>
  <si>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</si>
  <si>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</si>
  <si>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</si>
  <si>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</si>
  <si>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</si>
  <si>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</si>
  <si>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</si>
  <si>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</si>
  <si>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</si>
  <si>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</si>
  <si>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</si>
  <si>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</si>
  <si>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</si>
  <si>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</si>
  <si>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</si>
  <si>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</si>
  <si>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</si>
  <si>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</si>
  <si>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</si>
  <si>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</si>
  <si>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</si>
  <si>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</si>
  <si>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</si>
  <si>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</si>
  <si>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</si>
  <si>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</si>
  <si>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</si>
  <si>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</si>
  <si>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</si>
  <si>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</si>
  <si>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</si>
  <si>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</si>
  <si>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</si>
  <si>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</si>
  <si>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</si>
  <si>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</si>
  <si>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</si>
  <si>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</si>
  <si>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</si>
  <si>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</si>
  <si>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</si>
  <si>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</si>
  <si>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</si>
  <si>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</si>
  <si>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</si>
  <si>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</si>
  <si>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</si>
  <si>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</si>
  <si>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</si>
  <si>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</si>
  <si>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</si>
  <si>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</si>
  <si>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</si>
  <si>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</si>
  <si>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</si>
  <si>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</si>
  <si>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</si>
  <si>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</si>
  <si>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</si>
  <si>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</si>
  <si>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</si>
  <si>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</si>
  <si>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</si>
  <si>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</si>
  <si>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</si>
  <si>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</si>
  <si>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</si>
  <si>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</si>
  <si>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</si>
  <si>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</si>
  <si>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</si>
  <si>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</si>
  <si>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</si>
  <si>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</si>
  <si>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</si>
  <si>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</si>
  <si>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</si>
  <si>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</si>
  <si>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</si>
  <si>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</si>
  <si>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</si>
  <si>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</si>
  <si>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</si>
  <si>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</si>
  <si>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</si>
  <si>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</si>
  <si>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</si>
  <si>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</si>
  <si>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</si>
  <si>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</si>
  <si>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</si>
  <si>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</si>
  <si>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</si>
  <si>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</si>
  <si>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</si>
  <si>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</si>
  <si>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</si>
  <si>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</si>
  <si>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</si>
  <si>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</si>
  <si>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</si>
  <si>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</si>
  <si>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</si>
  <si>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</si>
  <si>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</si>
  <si>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</si>
  <si>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</si>
  <si>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</si>
  <si>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</si>
  <si>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</si>
  <si>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</si>
  <si>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</si>
  <si>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</si>
  <si>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</si>
  <si>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</si>
  <si>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</si>
  <si>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</si>
  <si>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</si>
  <si>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</si>
  <si>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</si>
  <si>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</si>
  <si>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</si>
  <si>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</si>
  <si>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</si>
  <si>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</si>
  <si>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</si>
  <si>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</si>
  <si>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</si>
  <si>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</si>
  <si>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</si>
  <si>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</si>
  <si>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</si>
  <si>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</si>
  <si>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</si>
  <si>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</si>
  <si>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</si>
  <si>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</si>
  <si>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</si>
  <si>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</si>
  <si>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</si>
  <si>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</si>
  <si>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</si>
  <si>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</si>
  <si>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</si>
  <si>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</si>
  <si>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</si>
  <si>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</si>
  <si>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</si>
  <si>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</si>
  <si>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</si>
  <si>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</si>
  <si>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</si>
  <si>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</si>
  <si>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</si>
  <si>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</si>
  <si>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</si>
  <si>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</si>
  <si>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</si>
  <si>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</si>
  <si>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</si>
  <si>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</si>
  <si>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</si>
  <si>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</si>
  <si>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</si>
  <si>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</si>
  <si>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</si>
  <si>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</si>
  <si>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</si>
  <si>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</si>
  <si>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</si>
  <si>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</si>
  <si>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</si>
  <si>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</si>
  <si>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</si>
  <si>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</si>
  <si>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</si>
  <si>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</si>
  <si>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</si>
  <si>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</si>
  <si>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</si>
  <si>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</si>
  <si>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</si>
  <si>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</si>
  <si>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</si>
  <si>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</si>
  <si>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</si>
  <si>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</si>
  <si>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</si>
  <si>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</si>
  <si>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</si>
  <si>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</si>
  <si>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</si>
  <si>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</si>
  <si>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</si>
  <si>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</si>
  <si>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</si>
  <si>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</si>
  <si>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</si>
  <si>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</si>
  <si>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</si>
  <si>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</si>
  <si>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</si>
  <si>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</si>
  <si>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</si>
  <si>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</si>
  <si>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</si>
  <si>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</si>
  <si>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</si>
  <si>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</si>
  <si>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</si>
  <si>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</si>
  <si>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</si>
  <si>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</si>
  <si>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</si>
  <si>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</si>
  <si>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</si>
  <si>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</si>
  <si>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</si>
  <si>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</si>
  <si>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</si>
  <si>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</si>
  <si>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</si>
  <si>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</si>
  <si>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</si>
  <si>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</si>
  <si>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</si>
  <si>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</si>
  <si>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</si>
  <si>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</si>
  <si>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</si>
  <si>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</si>
  <si>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</si>
  <si>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</si>
  <si>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</si>
  <si>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</si>
  <si>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</si>
  <si>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</si>
  <si>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</si>
  <si>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</si>
  <si>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</si>
  <si>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</si>
  <si>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</si>
  <si>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</si>
  <si>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</si>
  <si>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</si>
  <si>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</si>
  <si>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</si>
  <si>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</si>
  <si>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</si>
  <si>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</si>
  <si>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</si>
  <si>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</si>
  <si>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</si>
  <si>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</si>
  <si>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</si>
  <si>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</si>
  <si>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</si>
  <si>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</si>
  <si>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</si>
  <si>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</si>
  <si>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</si>
  <si>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</si>
  <si>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</si>
  <si>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</si>
  <si>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</si>
  <si>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</si>
  <si>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</si>
  <si>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</si>
  <si>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</si>
  <si>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</si>
  <si>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</si>
  <si>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</si>
  <si>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</si>
  <si>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</si>
  <si>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</si>
  <si>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</si>
  <si>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</si>
  <si>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</si>
  <si>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</si>
  <si>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</si>
  <si>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</si>
  <si>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</si>
  <si>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</si>
  <si>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</si>
  <si>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</si>
  <si>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</si>
  <si>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</si>
  <si>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</si>
  <si>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</si>
  <si>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</si>
  <si>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</si>
  <si>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</si>
  <si>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</si>
  <si>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</si>
  <si>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</si>
  <si>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</si>
  <si>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</si>
  <si>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</si>
  <si>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</si>
  <si>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</si>
  <si>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</si>
  <si>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</si>
  <si>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</si>
  <si>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</si>
  <si>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</si>
  <si>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</si>
  <si>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</si>
  <si>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</si>
  <si>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</si>
  <si>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</si>
  <si>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</si>
  <si>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</si>
  <si>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</si>
  <si>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</si>
  <si>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</si>
  <si>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</si>
  <si>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</si>
  <si>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</si>
  <si>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</si>
  <si>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</si>
  <si>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</si>
  <si>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</si>
  <si>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</si>
  <si>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</si>
  <si>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</si>
  <si>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</si>
  <si>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</si>
  <si>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</si>
  <si>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</si>
  <si>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</si>
  <si>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</si>
  <si>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</si>
  <si>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</si>
  <si>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</si>
  <si>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</si>
  <si>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</si>
  <si>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</si>
  <si>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</si>
  <si>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</si>
  <si>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</si>
  <si>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</si>
  <si>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</si>
  <si>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</si>
  <si>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</si>
  <si>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</si>
  <si>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</si>
  <si>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</si>
  <si>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</si>
  <si>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</si>
  <si>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</si>
  <si>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</si>
  <si>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</si>
  <si>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</si>
  <si>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</si>
  <si>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</si>
  <si>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</si>
  <si>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</si>
  <si>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</si>
  <si>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</si>
  <si>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</si>
  <si>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</si>
  <si>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</si>
  <si>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</si>
  <si>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</si>
  <si>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</si>
  <si>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</si>
  <si>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</si>
  <si>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</si>
  <si>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</si>
  <si>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</si>
  <si>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</si>
  <si>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</si>
  <si>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</si>
  <si>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</si>
  <si>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</si>
  <si>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</si>
  <si>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</si>
  <si>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</si>
  <si>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</si>
  <si>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</si>
  <si>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</si>
  <si>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</si>
  <si>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</si>
  <si>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</si>
  <si>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</si>
  <si>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</si>
  <si>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</si>
  <si>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</si>
  <si>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</si>
  <si>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</si>
  <si>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</si>
  <si>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</si>
  <si>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</si>
  <si>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</si>
  <si>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</si>
  <si>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</si>
  <si>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</si>
  <si>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</si>
  <si>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</si>
  <si>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</si>
  <si>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</si>
  <si>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</si>
  <si>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</si>
  <si>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</si>
  <si>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</si>
  <si>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</si>
  <si>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</si>
  <si>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</si>
  <si>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</si>
  <si>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</si>
  <si>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</si>
  <si>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</si>
  <si>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</si>
  <si>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</si>
  <si>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</si>
  <si>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</si>
  <si>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</si>
  <si>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</si>
  <si>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</si>
  <si>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</si>
  <si>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</si>
  <si>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</si>
  <si>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</si>
  <si>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</si>
  <si>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</si>
  <si>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</si>
  <si>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</si>
  <si>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</si>
  <si>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</si>
  <si>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</si>
  <si>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</si>
  <si>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</si>
  <si>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</si>
  <si>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</si>
  <si>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</si>
  <si>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</si>
  <si>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</si>
  <si>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</si>
  <si>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</si>
  <si>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</si>
  <si>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</si>
  <si>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</si>
  <si>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</si>
  <si>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</si>
  <si>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</si>
  <si>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</si>
  <si>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</si>
  <si>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</si>
  <si>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</si>
  <si>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</si>
  <si>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</si>
  <si>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</si>
  <si>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</si>
  <si>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</si>
  <si>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</si>
  <si>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</si>
  <si>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</si>
  <si>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</si>
  <si>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</si>
  <si>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</si>
  <si>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</si>
  <si>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</si>
  <si>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</si>
  <si>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</si>
  <si>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</si>
  <si>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</si>
  <si>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</si>
  <si>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</si>
  <si>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</si>
  <si>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</si>
  <si>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</si>
  <si>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</si>
  <si>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</si>
  <si>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</si>
  <si>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</si>
  <si>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</si>
  <si>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</si>
  <si>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</si>
  <si>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</si>
  <si>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</si>
  <si>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</si>
  <si>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</si>
  <si>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</si>
  <si>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</si>
  <si>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</si>
  <si>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</si>
  <si>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</si>
  <si>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</si>
  <si>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</si>
  <si>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</si>
  <si>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</si>
  <si>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</si>
  <si>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</si>
  <si>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</si>
  <si>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</si>
  <si>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</si>
  <si>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</si>
  <si>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</si>
  <si>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</si>
  <si>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</si>
  <si>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</si>
  <si>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</si>
  <si>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</si>
  <si>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</si>
  <si>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</si>
  <si>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</si>
  <si>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</si>
  <si>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</si>
  <si>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</si>
  <si>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</si>
  <si>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</si>
  <si>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</si>
  <si>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</si>
  <si>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</si>
  <si>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</si>
  <si>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</si>
  <si>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</si>
  <si>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</si>
  <si>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</si>
  <si>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</si>
  <si>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</si>
  <si>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</si>
  <si>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</si>
  <si>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</si>
  <si>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</si>
  <si>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</si>
  <si>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</si>
  <si>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</si>
  <si>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</si>
  <si>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</si>
  <si>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</si>
  <si>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</si>
  <si>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</si>
  <si>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</si>
  <si>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</si>
  <si>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</si>
  <si>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</si>
  <si>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</si>
  <si>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</si>
  <si>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</si>
  <si>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</si>
  <si>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</si>
  <si>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</si>
  <si>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</si>
  <si>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</si>
  <si>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</si>
  <si>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</si>
  <si>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</si>
  <si>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</si>
  <si>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</si>
  <si>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</si>
  <si>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</si>
  <si>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</si>
  <si>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</si>
  <si>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</si>
  <si>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</si>
  <si>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</si>
  <si>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</si>
  <si>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</si>
  <si>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</si>
  <si>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</si>
  <si>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</si>
  <si>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</si>
  <si>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</si>
  <si>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</si>
  <si>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</si>
  <si>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</si>
  <si>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</si>
  <si>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</si>
  <si>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</si>
  <si>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</si>
  <si>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</si>
  <si>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</si>
  <si>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</si>
  <si>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</si>
  <si>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</si>
  <si>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</si>
  <si>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</si>
  <si>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</si>
  <si>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</si>
  <si>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</si>
  <si>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</si>
  <si>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</si>
  <si>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</si>
  <si>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</si>
  <si>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</si>
  <si>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</si>
  <si>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</si>
  <si>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</si>
  <si>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</si>
  <si>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</si>
  <si>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</si>
  <si>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</si>
  <si>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</si>
  <si>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</si>
  <si>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</si>
  <si>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</si>
  <si>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</si>
  <si>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</si>
  <si>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</si>
  <si>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</si>
  <si>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</si>
  <si>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</si>
  <si>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</si>
  <si>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</si>
  <si>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</si>
  <si>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</si>
  <si>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</si>
  <si>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</si>
  <si>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</si>
  <si>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</si>
  <si>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</si>
  <si>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</si>
  <si>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</si>
  <si>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</si>
  <si>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</si>
  <si>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</si>
  <si>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</si>
  <si>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</si>
  <si>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</si>
  <si>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</si>
  <si>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</si>
  <si>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</si>
  <si>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</si>
  <si>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</si>
  <si>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</si>
  <si>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</si>
  <si>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</si>
  <si>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</si>
  <si>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</si>
  <si>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</si>
  <si>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</si>
  <si>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</si>
  <si>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</si>
  <si>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</si>
  <si>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</si>
  <si>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</si>
  <si>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</si>
  <si>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</si>
  <si>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</si>
  <si>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</si>
  <si>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</si>
  <si>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</si>
  <si>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</si>
  <si>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</si>
  <si>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</si>
  <si>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</si>
  <si>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</si>
  <si>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</si>
  <si>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</si>
  <si>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</si>
  <si>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</si>
  <si>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</si>
  <si>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</si>
  <si>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</si>
  <si>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</si>
  <si>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</si>
  <si>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</si>
  <si>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</si>
  <si>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</si>
  <si>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</si>
  <si>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</si>
  <si>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</si>
  <si>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</si>
  <si>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</si>
  <si>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</si>
  <si>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</si>
  <si>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</si>
  <si>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</si>
  <si>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</si>
  <si>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</si>
  <si>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</si>
  <si>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</si>
  <si>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</si>
  <si>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</si>
  <si>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</si>
  <si>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</si>
  <si>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</si>
  <si>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</si>
  <si>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</si>
  <si>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</si>
  <si>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</si>
  <si>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</si>
  <si>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</si>
  <si>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</si>
  <si>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</si>
  <si>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</si>
  <si>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</si>
  <si>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</si>
  <si>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</si>
  <si>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</si>
  <si>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</si>
  <si>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</si>
  <si>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</si>
  <si>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</si>
  <si>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</si>
  <si>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</si>
  <si>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</si>
  <si>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</si>
  <si>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</si>
  <si>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</si>
  <si>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</si>
  <si>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</si>
  <si>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</si>
  <si>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</si>
  <si>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</si>
  <si>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</si>
  <si>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</si>
  <si>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</si>
  <si>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</si>
  <si>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</si>
  <si>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</si>
  <si>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</si>
  <si>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</si>
  <si>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</si>
  <si>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</si>
  <si>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</si>
  <si>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</si>
  <si>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</si>
  <si>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</si>
  <si>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</si>
  <si>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</si>
  <si>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</si>
  <si>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</si>
  <si>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</si>
  <si>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</si>
  <si>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</si>
  <si>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</si>
  <si>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</si>
  <si>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</si>
  <si>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</si>
  <si>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</si>
  <si>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</si>
  <si>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</si>
  <si>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</si>
  <si>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</si>
  <si>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</si>
  <si>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</si>
  <si>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</si>
  <si>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</si>
  <si>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</si>
  <si>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</si>
  <si>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</si>
  <si>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</si>
  <si>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</si>
  <si>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</si>
  <si>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</si>
  <si>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</si>
  <si>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</si>
  <si>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</si>
  <si>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</si>
  <si>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</si>
  <si>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</si>
  <si>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</si>
  <si>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</si>
  <si>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</si>
  <si>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</si>
  <si>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</si>
  <si>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</si>
  <si>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</si>
  <si>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</si>
  <si>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</si>
  <si>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</si>
  <si>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</si>
  <si>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</si>
  <si>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</si>
  <si>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</si>
  <si>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</si>
  <si>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</si>
  <si>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</si>
  <si>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</si>
  <si>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</si>
  <si>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</si>
  <si>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</si>
  <si>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</si>
  <si>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</si>
  <si>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</si>
  <si>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</si>
  <si>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</si>
  <si>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</si>
  <si>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</si>
  <si>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</si>
  <si>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</si>
  <si>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</si>
  <si>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</si>
  <si>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</si>
  <si>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</si>
  <si>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</si>
  <si>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</si>
  <si>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</si>
  <si>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</si>
  <si>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</si>
  <si>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</si>
  <si>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</si>
  <si>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</si>
  <si>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</si>
  <si>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</si>
  <si>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</si>
  <si>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</si>
  <si>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</si>
  <si>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</si>
  <si>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</si>
  <si>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</si>
  <si>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</si>
  <si>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</si>
  <si>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</si>
  <si>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</si>
  <si>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</si>
  <si>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</si>
  <si>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</si>
  <si>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</si>
  <si>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</si>
  <si>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</si>
  <si>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</si>
  <si>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</si>
  <si>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</si>
  <si>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</si>
  <si>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</si>
  <si>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</si>
  <si>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</si>
  <si>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</si>
  <si>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</si>
  <si>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</si>
  <si>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</si>
  <si>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</si>
  <si>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</si>
  <si>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</si>
  <si>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</si>
  <si>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</si>
  <si>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</si>
  <si>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</si>
  <si>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</si>
  <si>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</si>
  <si>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</si>
  <si>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</si>
  <si>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</si>
  <si>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</si>
  <si>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</si>
  <si>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</si>
  <si>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</si>
  <si>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</si>
  <si>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</si>
  <si>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</si>
  <si>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</si>
  <si>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</si>
  <si>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</si>
  <si>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</si>
  <si>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</si>
  <si>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</si>
  <si>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</si>
  <si>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</si>
  <si>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</si>
  <si>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</si>
  <si>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</si>
  <si>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</si>
  <si>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</si>
  <si>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</si>
  <si>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</si>
  <si>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</si>
  <si>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</si>
  <si>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</si>
  <si>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</si>
  <si>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</si>
  <si>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</si>
  <si>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</si>
  <si>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</si>
  <si>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</si>
  <si>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</si>
  <si>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</si>
  <si>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</si>
  <si>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</si>
  <si>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</si>
  <si>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</si>
  <si>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</si>
  <si>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</si>
  <si>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</si>
  <si>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</si>
  <si>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</si>
  <si>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</si>
  <si>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</si>
  <si>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</si>
  <si>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</si>
  <si>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</si>
  <si>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</si>
  <si>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</si>
  <si>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</si>
  <si>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</si>
  <si>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</si>
  <si>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</si>
  <si>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</si>
  <si>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</si>
  <si>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</si>
  <si>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</si>
  <si>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</si>
  <si>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</si>
  <si>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</si>
  <si>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</si>
  <si>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</si>
  <si>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</si>
  <si>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</si>
  <si>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</si>
  <si>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</si>
  <si>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</si>
  <si>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</si>
  <si>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</si>
  <si>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</si>
  <si>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</si>
  <si>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</si>
  <si>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</si>
  <si>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</si>
  <si>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</si>
  <si>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</si>
  <si>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</si>
  <si>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</si>
  <si>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</si>
  <si>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</si>
  <si>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</si>
  <si>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</si>
  <si>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</si>
  <si>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</si>
  <si>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</si>
  <si>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</si>
  <si>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</si>
  <si>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</si>
  <si>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</si>
  <si>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</si>
  <si>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</si>
  <si>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</si>
  <si>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</si>
  <si>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</si>
  <si>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</si>
  <si>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</si>
  <si>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</si>
  <si>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</si>
  <si>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</si>
  <si>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</si>
  <si>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</si>
  <si>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</si>
  <si>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</si>
  <si>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</si>
  <si>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</si>
  <si>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</si>
  <si>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</si>
  <si>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</si>
  <si>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</si>
  <si>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</si>
  <si>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</si>
  <si>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</si>
  <si>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</si>
  <si>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</si>
  <si>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</si>
  <si>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</si>
  <si>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</si>
  <si>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</si>
  <si>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</si>
  <si>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</si>
  <si>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</si>
  <si>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</si>
  <si>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</si>
  <si>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</si>
  <si>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</si>
  <si>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</si>
  <si>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</si>
  <si>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</si>
  <si>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</si>
  <si>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</si>
  <si>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</si>
  <si>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</si>
  <si>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</si>
  <si>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</si>
  <si>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</si>
  <si>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</si>
  <si>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</si>
  <si>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</si>
  <si>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</si>
  <si>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</si>
  <si>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</si>
  <si>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</si>
  <si>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</si>
  <si>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</si>
  <si>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</si>
  <si>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</si>
  <si>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</si>
  <si>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</si>
  <si>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</si>
  <si>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</si>
  <si>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</si>
  <si>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</si>
  <si>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</si>
  <si>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</si>
  <si>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</si>
  <si>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</si>
  <si>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</si>
  <si>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</si>
  <si>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</si>
  <si>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</si>
  <si>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</si>
  <si>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</si>
  <si>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</si>
  <si>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</si>
  <si>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</si>
  <si>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</si>
  <si>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</si>
  <si>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</si>
  <si>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</si>
  <si>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</si>
  <si>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</si>
  <si>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</si>
  <si>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</si>
  <si>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</si>
  <si>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</si>
  <si>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</si>
  <si>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</si>
  <si>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</si>
  <si>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</si>
  <si>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</si>
  <si>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</si>
  <si>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</si>
  <si>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</si>
  <si>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</si>
  <si>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</si>
  <si>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</si>
  <si>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</si>
  <si>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</si>
  <si>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</si>
  <si>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</si>
  <si>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</si>
  <si>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</si>
  <si>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</si>
  <si>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</si>
  <si>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</si>
  <si>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</si>
  <si>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</si>
  <si>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</si>
  <si>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</si>
  <si>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</si>
  <si>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</si>
  <si>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</si>
  <si>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</si>
  <si>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</si>
  <si>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</si>
  <si>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</si>
  <si>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</si>
  <si>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</si>
  <si>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</si>
  <si>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</si>
  <si>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</si>
  <si>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</si>
  <si>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</si>
  <si>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</si>
  <si>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</si>
  <si>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</si>
  <si>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</si>
  <si>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</si>
  <si>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</si>
  <si>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</si>
  <si>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</si>
  <si>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</si>
  <si>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</si>
  <si>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</si>
  <si>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</si>
  <si>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</si>
  <si>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</si>
  <si>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</si>
  <si>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</si>
  <si>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</si>
  <si>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</si>
  <si>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</si>
  <si>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</si>
  <si>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</si>
  <si>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</si>
  <si>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</si>
  <si>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</si>
  <si>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</si>
  <si>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</si>
  <si>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</si>
  <si>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</si>
  <si>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</si>
  <si>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</si>
  <si>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</si>
  <si>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</si>
  <si>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</si>
  <si>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</si>
  <si>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</si>
  <si>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</si>
  <si>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</si>
  <si>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</si>
  <si>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</si>
  <si>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</si>
  <si>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</si>
  <si>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</si>
  <si>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</si>
  <si>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</si>
  <si>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</si>
  <si>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</si>
  <si>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</si>
  <si>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</si>
  <si>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</si>
  <si>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</si>
  <si>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</si>
  <si>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</si>
  <si>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</si>
  <si>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</si>
  <si>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</si>
  <si>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</si>
  <si>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</si>
  <si>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</si>
  <si>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</si>
  <si>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</si>
  <si>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</si>
  <si>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</si>
  <si>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</si>
  <si>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</si>
  <si>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</si>
  <si>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</si>
  <si>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</si>
  <si>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</si>
  <si>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</si>
  <si>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</si>
  <si>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</si>
  <si>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</si>
  <si>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</si>
  <si>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</si>
  <si>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</si>
  <si>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</si>
  <si>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</si>
  <si>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</si>
  <si>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</si>
  <si>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</si>
  <si>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</si>
  <si>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</si>
  <si>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</si>
  <si>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</si>
  <si>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</si>
  <si>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</si>
  <si>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</si>
  <si>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</si>
  <si>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</si>
  <si>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</si>
  <si>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</si>
  <si>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</si>
  <si>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</si>
  <si>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</si>
  <si>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</si>
  <si>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</si>
  <si>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</si>
  <si>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</si>
  <si>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</si>
  <si>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</si>
  <si>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</si>
  <si>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</si>
  <si>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</si>
  <si>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</si>
  <si>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</si>
  <si>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</si>
  <si>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</si>
  <si>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</si>
  <si>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</si>
  <si>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</si>
  <si>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</si>
  <si>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</si>
  <si>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</si>
  <si>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</si>
  <si>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</si>
  <si>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</si>
  <si>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</si>
  <si>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</si>
  <si>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</si>
  <si>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</si>
  <si>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</si>
  <si>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</si>
  <si>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</si>
  <si>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</si>
  <si>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</si>
  <si>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</si>
  <si>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</si>
  <si>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</si>
  <si>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</si>
  <si>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</si>
  <si>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</si>
  <si>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</si>
  <si>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</si>
  <si>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</si>
  <si>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</si>
  <si>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</si>
  <si>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</si>
  <si>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</si>
  <si>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</si>
  <si>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</si>
  <si>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</si>
  <si>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</si>
  <si>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</si>
  <si>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</si>
  <si>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</si>
  <si>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</si>
  <si>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</si>
  <si>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</si>
  <si>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</si>
  <si>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</si>
  <si>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</si>
  <si>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</si>
  <si>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</si>
  <si>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</si>
  <si>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</si>
  <si>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</si>
  <si>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</si>
  <si>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</si>
  <si>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</si>
  <si>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</si>
  <si>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</si>
  <si>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</si>
  <si>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</si>
  <si>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</si>
  <si>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</si>
  <si>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</si>
  <si>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</si>
  <si>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</si>
  <si>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</si>
  <si>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</si>
  <si>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</si>
  <si>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</si>
  <si>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</si>
  <si>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</si>
  <si>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</si>
  <si>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</si>
  <si>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</si>
  <si>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</si>
  <si>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</si>
  <si>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</si>
  <si>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</si>
  <si>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</si>
  <si>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</si>
  <si>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</si>
  <si>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</si>
  <si>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</si>
  <si>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</si>
  <si>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</si>
  <si>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</si>
  <si>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</si>
  <si>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</si>
  <si>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</si>
  <si>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</si>
  <si>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</si>
  <si>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</si>
  <si>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</si>
  <si>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</si>
  <si>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</si>
  <si>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</si>
  <si>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</si>
  <si>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</si>
  <si>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</si>
  <si>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</si>
  <si>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</si>
  <si>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</si>
  <si>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</si>
  <si>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</si>
  <si>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</si>
  <si>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</si>
  <si>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</si>
  <si>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</si>
  <si>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</si>
  <si>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</si>
  <si>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</si>
  <si>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</si>
  <si>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</si>
  <si>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</si>
  <si>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</si>
  <si>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</si>
  <si>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</si>
  <si>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</si>
  <si>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</si>
  <si>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</si>
  <si>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</si>
  <si>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</si>
  <si>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</si>
  <si>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</si>
  <si>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</si>
  <si>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</si>
  <si>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</si>
  <si>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</si>
  <si>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</si>
  <si>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</si>
  <si>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</si>
  <si>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</si>
  <si>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</si>
  <si>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</si>
  <si>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</si>
  <si>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</si>
  <si>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</si>
  <si>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</si>
  <si>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</si>
  <si>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</si>
  <si>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</si>
  <si>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</si>
  <si>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</si>
  <si>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</si>
  <si>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</si>
  <si>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</si>
  <si>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</si>
  <si>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</si>
  <si>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</si>
  <si>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</si>
  <si>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</si>
  <si>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</si>
  <si>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</si>
  <si>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</si>
  <si>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</si>
  <si>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</si>
  <si>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</si>
  <si>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</si>
  <si>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</si>
  <si>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</si>
  <si>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</si>
  <si>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</si>
  <si>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</si>
  <si>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</si>
  <si>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</si>
  <si>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</si>
  <si>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</si>
  <si>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</si>
  <si>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</si>
  <si>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</si>
  <si>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</si>
  <si>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</si>
  <si>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</si>
  <si>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</si>
  <si>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</si>
  <si>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</si>
  <si>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</si>
  <si>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</si>
  <si>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</si>
  <si>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</si>
  <si>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</si>
  <si>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</si>
  <si>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</si>
  <si>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</si>
  <si>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</si>
  <si>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</si>
  <si>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</si>
  <si>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</si>
  <si>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</si>
  <si>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</si>
  <si>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</si>
  <si>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</si>
  <si>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</si>
  <si>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</si>
  <si>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</si>
  <si>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</si>
  <si>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</si>
  <si>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</si>
  <si>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</si>
  <si>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</si>
  <si>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</si>
  <si>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</si>
  <si>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</si>
  <si>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</si>
  <si>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</si>
  <si>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</si>
  <si>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</si>
  <si>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</si>
  <si>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</si>
  <si>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</si>
  <si>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</si>
  <si>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</si>
  <si>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</si>
  <si>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</si>
  <si>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</si>
  <si>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</si>
  <si>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</si>
  <si>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</si>
  <si>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</si>
  <si>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</si>
  <si>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</si>
  <si>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</si>
  <si>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</si>
  <si>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</si>
  <si>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</si>
  <si>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</si>
  <si>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</si>
  <si>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</si>
  <si>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</si>
  <si>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</si>
  <si>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</si>
  <si>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</si>
  <si>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</si>
  <si>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</si>
  <si>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</si>
  <si>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</si>
  <si>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</si>
  <si>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</si>
  <si>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</si>
  <si>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</si>
  <si>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</si>
  <si>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</si>
  <si>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</si>
  <si>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</si>
  <si>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</si>
  <si>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</si>
  <si>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</si>
  <si>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</si>
  <si>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</si>
  <si>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</si>
  <si>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</si>
  <si>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</si>
  <si>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</si>
  <si>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</si>
  <si>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</si>
  <si>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</si>
  <si>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</si>
  <si>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</si>
  <si>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</si>
  <si>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</si>
  <si>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</si>
  <si>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</si>
  <si>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</si>
  <si>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</si>
  <si>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</si>
  <si>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</si>
  <si>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</si>
  <si>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</si>
  <si>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</si>
  <si>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</si>
  <si>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</si>
  <si>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</si>
  <si>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</si>
  <si>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</si>
  <si>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</si>
  <si>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</si>
  <si>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</si>
  <si>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</si>
  <si>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</si>
  <si>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</si>
  <si>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</si>
  <si>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</si>
  <si>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</si>
  <si>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</si>
  <si>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</si>
  <si>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</si>
  <si>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</si>
  <si>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</si>
  <si>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</si>
  <si>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</si>
  <si>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</si>
  <si>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</si>
  <si>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</si>
  <si>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</si>
  <si>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</si>
  <si>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</si>
  <si>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</si>
  <si>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</si>
  <si>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</si>
  <si>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</si>
  <si>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</si>
  <si>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</si>
  <si>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</si>
  <si>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</si>
  <si>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</si>
  <si>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</si>
  <si>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</si>
  <si>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</si>
  <si>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</si>
  <si>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</si>
  <si>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</si>
  <si>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</si>
  <si>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</si>
  <si>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</si>
  <si>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</si>
  <si>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</si>
  <si>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</si>
  <si>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</si>
  <si>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</si>
  <si>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</si>
  <si>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</si>
  <si>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</si>
  <si>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</si>
  <si>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</si>
  <si>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</si>
  <si>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</si>
  <si>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</si>
  <si>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</si>
  <si>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</si>
  <si>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</si>
  <si>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</si>
  <si>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</si>
  <si>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</si>
  <si>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</si>
  <si>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</si>
  <si>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</si>
  <si>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</si>
  <si>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</si>
  <si>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</si>
  <si>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</si>
  <si>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</si>
  <si>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</si>
  <si>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</si>
  <si>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</si>
  <si>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</si>
  <si>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</si>
  <si>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</si>
  <si>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</si>
  <si>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</si>
  <si>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</si>
  <si>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</si>
  <si>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</si>
  <si>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</si>
  <si>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</si>
  <si>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</si>
  <si>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</si>
  <si>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</si>
  <si>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</si>
  <si>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</si>
  <si>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</si>
  <si>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</si>
  <si>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</si>
  <si>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</si>
  <si>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</si>
  <si>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</si>
  <si>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</si>
  <si>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</si>
  <si>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</si>
  <si>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</si>
  <si>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</si>
  <si>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</si>
  <si>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</si>
  <si>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</si>
  <si>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</si>
  <si>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</si>
  <si>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</si>
  <si>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</si>
  <si>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</si>
  <si>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</si>
  <si>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</si>
  <si>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</si>
  <si>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</si>
  <si>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</si>
  <si>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</si>
  <si>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</si>
  <si>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</si>
  <si>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</si>
  <si>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</si>
  <si>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</si>
  <si>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</si>
  <si>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</si>
  <si>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</si>
  <si>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</si>
  <si>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</si>
  <si>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</si>
  <si>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</si>
  <si>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</si>
  <si>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</si>
  <si>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</si>
  <si>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</si>
  <si>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</si>
  <si>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</si>
  <si>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</si>
  <si>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</si>
  <si>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</si>
  <si>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</si>
  <si>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</si>
  <si>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</si>
  <si>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</si>
  <si>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</si>
  <si>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</si>
  <si>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</si>
  <si>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</si>
  <si>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</si>
  <si>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</si>
  <si>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</si>
  <si>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</si>
  <si>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</si>
  <si>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</si>
  <si>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</si>
  <si>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</si>
  <si>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</si>
  <si>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</si>
  <si>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</si>
  <si>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</si>
  <si>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</si>
  <si>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</si>
  <si>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</si>
  <si>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</si>
  <si>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</si>
  <si>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</si>
  <si>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</si>
  <si>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</si>
  <si>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</si>
  <si>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</si>
  <si>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</si>
  <si>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</si>
  <si>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</si>
  <si>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</si>
  <si>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</si>
  <si>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</si>
  <si>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</si>
  <si>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</si>
  <si>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</si>
  <si>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</si>
  <si>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</si>
  <si>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</si>
  <si>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</si>
  <si>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</si>
  <si>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</si>
  <si>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</si>
  <si>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</si>
  <si>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</si>
  <si>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</si>
  <si>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</si>
  <si>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</si>
  <si>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</si>
  <si>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</si>
  <si>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</si>
  <si>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</si>
  <si>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</si>
  <si>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</si>
  <si>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</si>
  <si>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</si>
  <si>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</si>
  <si>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</si>
  <si>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</si>
  <si>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</si>
  <si>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</si>
  <si>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</si>
  <si>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</si>
  <si>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</si>
  <si>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</si>
  <si>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</si>
  <si>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</si>
  <si>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</si>
  <si>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</si>
  <si>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</si>
  <si>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</si>
  <si>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</si>
  <si>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</si>
  <si>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</si>
  <si>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</si>
  <si>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</si>
  <si>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</si>
  <si>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</si>
  <si>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</si>
  <si>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</si>
  <si>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</si>
  <si>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</si>
  <si>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</si>
  <si>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</si>
  <si>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</si>
  <si>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</si>
  <si>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</si>
  <si>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</si>
  <si>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</si>
  <si>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</si>
  <si>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</si>
  <si>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</si>
  <si>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</si>
  <si>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</si>
  <si>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</si>
  <si>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</si>
  <si>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</si>
  <si>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</si>
  <si>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</si>
  <si>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</si>
  <si>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</si>
  <si>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</si>
  <si>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</si>
  <si>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</si>
  <si>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</si>
  <si>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</si>
  <si>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</si>
  <si>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</si>
  <si>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</si>
  <si>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</si>
  <si>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</si>
  <si>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</si>
  <si>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</si>
  <si>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</si>
  <si>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</si>
  <si>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</si>
  <si>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</si>
  <si>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</si>
  <si>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</si>
  <si>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</si>
  <si>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</si>
  <si>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</si>
  <si>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</si>
  <si>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</si>
  <si>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</si>
  <si>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</si>
  <si>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</si>
  <si>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</si>
  <si>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</si>
  <si>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</si>
  <si>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</si>
  <si>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</si>
  <si>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</si>
  <si>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</si>
  <si>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</si>
  <si>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</si>
  <si>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</si>
  <si>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</si>
  <si>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</si>
  <si>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</si>
  <si>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</si>
  <si>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</si>
  <si>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</si>
  <si>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</si>
  <si>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</si>
  <si>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</si>
  <si>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</si>
  <si>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</si>
  <si>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</si>
  <si>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</si>
  <si>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</si>
  <si>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</si>
  <si>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</si>
  <si>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</si>
  <si>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</si>
  <si>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</si>
  <si>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</si>
  <si>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</si>
  <si>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</si>
  <si>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</si>
  <si>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</si>
  <si>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</si>
  <si>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</si>
  <si>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</si>
  <si>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</si>
  <si>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</si>
  <si>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</si>
  <si>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</si>
  <si>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</si>
  <si>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</si>
  <si>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</si>
  <si>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</si>
  <si>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</si>
  <si>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</si>
  <si>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</si>
  <si>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</si>
  <si>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</si>
  <si>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</si>
  <si>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</si>
  <si>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</si>
  <si>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</si>
  <si>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</si>
  <si>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</si>
  <si>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</si>
  <si>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</si>
  <si>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</si>
  <si>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</si>
  <si>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</si>
  <si>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</si>
  <si>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</si>
  <si>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</si>
  <si>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</si>
  <si>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</si>
  <si>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</si>
  <si>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</si>
  <si>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</si>
  <si>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</si>
  <si>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</si>
  <si>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</si>
  <si>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</si>
  <si>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</si>
  <si>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</si>
  <si>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</si>
  <si>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</si>
  <si>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</si>
  <si>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</si>
  <si>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</si>
  <si>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</si>
  <si>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</si>
  <si>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</si>
  <si>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</si>
  <si>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</si>
  <si>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</si>
  <si>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</si>
  <si>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</si>
  <si>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</si>
  <si>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</si>
  <si>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</si>
  <si>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</si>
  <si>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</si>
  <si>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</si>
  <si>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</si>
  <si>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</si>
  <si>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</si>
  <si>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</si>
  <si>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</si>
  <si>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</si>
  <si>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</si>
  <si>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</si>
  <si>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</si>
  <si>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</si>
  <si>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</si>
  <si>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</si>
  <si>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</si>
  <si>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</si>
  <si>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</si>
  <si>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</si>
  <si>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</si>
  <si>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</si>
  <si>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</si>
  <si>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</si>
  <si>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</si>
  <si>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</si>
  <si>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</si>
  <si>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</si>
  <si>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</si>
  <si>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</si>
  <si>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</si>
  <si>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</si>
  <si>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</si>
  <si>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</si>
  <si>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</si>
  <si>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</si>
  <si>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</si>
  <si>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</si>
  <si>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</si>
  <si>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</si>
  <si>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</si>
  <si>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</si>
  <si>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</si>
  <si>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</si>
  <si>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</si>
  <si>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</si>
  <si>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</si>
  <si>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</si>
  <si>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</si>
  <si>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</si>
  <si>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</si>
  <si>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</si>
  <si>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</si>
  <si>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</si>
  <si>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</si>
  <si>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</si>
  <si>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</si>
  <si>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</si>
  <si>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</si>
  <si>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</si>
  <si>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</si>
  <si>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</si>
  <si>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</si>
  <si>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</si>
  <si>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</si>
  <si>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</si>
  <si>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</si>
  <si>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</si>
  <si>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</si>
  <si>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</si>
  <si>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</si>
  <si>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</si>
  <si>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</si>
  <si>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</si>
  <si>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</si>
  <si>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</si>
  <si>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</si>
  <si>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</si>
  <si>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</si>
  <si>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</si>
  <si>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</si>
  <si>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</si>
  <si>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</si>
  <si>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</si>
  <si>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</si>
  <si>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</si>
  <si>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</si>
  <si>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</si>
  <si>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</si>
  <si>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</si>
  <si>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</si>
  <si>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</si>
  <si>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</si>
  <si>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</si>
  <si>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</si>
  <si>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</si>
  <si>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</si>
  <si>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</si>
  <si>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</si>
  <si>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</si>
  <si>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</si>
  <si>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</si>
  <si>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</si>
  <si>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</si>
  <si>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</si>
  <si>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</si>
  <si>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</si>
  <si>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</si>
  <si>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</si>
  <si>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</si>
  <si>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</si>
  <si>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</si>
  <si>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</si>
  <si>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</si>
  <si>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</si>
  <si>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</si>
  <si>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</si>
  <si>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</si>
  <si>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</si>
  <si>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</si>
  <si>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</si>
  <si>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</si>
  <si>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</si>
  <si>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</si>
  <si>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</si>
  <si>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</si>
  <si>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</si>
  <si>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</si>
  <si>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</si>
  <si>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</si>
  <si>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</si>
  <si>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</si>
  <si>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</si>
  <si>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</si>
  <si>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</si>
  <si>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</si>
  <si>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</si>
  <si>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</si>
  <si>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</si>
  <si>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</si>
  <si>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</si>
  <si>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</si>
  <si>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</si>
  <si>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</si>
  <si>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</si>
  <si>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</si>
  <si>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</si>
  <si>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</si>
  <si>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</si>
  <si>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</si>
  <si>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</si>
  <si>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</si>
  <si>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</si>
  <si>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</si>
  <si>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</si>
  <si>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</si>
  <si>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</si>
  <si>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</si>
  <si>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</si>
  <si>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</si>
  <si>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</si>
  <si>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</si>
  <si>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</si>
  <si>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</si>
  <si>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</si>
  <si>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</si>
  <si>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</si>
  <si>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</si>
  <si>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</si>
  <si>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</si>
  <si>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</si>
  <si>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</si>
  <si>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</si>
  <si>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</si>
  <si>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</si>
  <si>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</si>
  <si>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</si>
  <si>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</si>
  <si>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</si>
  <si>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</si>
  <si>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</si>
  <si>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</si>
  <si>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</si>
  <si>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</si>
  <si>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</si>
  <si>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</si>
  <si>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</si>
  <si>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</si>
  <si>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</si>
  <si>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</si>
  <si>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</si>
  <si>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</si>
  <si>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</si>
  <si>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</si>
  <si>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</si>
  <si>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</si>
  <si>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</si>
  <si>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</si>
  <si>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</si>
  <si>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</si>
  <si>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</si>
  <si>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</si>
  <si>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</si>
  <si>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</si>
  <si>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</si>
  <si>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</si>
  <si>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</si>
  <si>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</si>
  <si>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</si>
  <si>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</si>
  <si>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</si>
  <si>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</si>
  <si>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</si>
  <si>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</si>
  <si>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</si>
  <si>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</si>
  <si>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</si>
  <si>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</si>
  <si>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</si>
  <si>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</si>
  <si>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</si>
  <si>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</si>
  <si>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</si>
  <si>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</si>
  <si>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</si>
  <si>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</si>
  <si>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</si>
  <si>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</si>
  <si>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</si>
  <si>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</si>
  <si>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</si>
  <si>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</si>
  <si>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</si>
  <si>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</si>
  <si>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</si>
  <si>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</si>
  <si>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</si>
  <si>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</si>
  <si>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</si>
  <si>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</si>
  <si>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</si>
  <si>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</si>
  <si>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</si>
  <si>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</si>
  <si>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</si>
  <si>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</si>
  <si>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</si>
  <si>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</si>
  <si>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</si>
  <si>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</si>
  <si>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</si>
  <si>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</si>
  <si>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</si>
  <si>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</si>
  <si>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</si>
  <si>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</si>
  <si>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</si>
  <si>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</si>
  <si>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</si>
  <si>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</si>
  <si>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</si>
  <si>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</si>
  <si>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</si>
  <si>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</si>
  <si>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</si>
  <si>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</si>
  <si>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</si>
  <si>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</si>
  <si>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</si>
  <si>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</si>
  <si>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</si>
  <si>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</si>
  <si>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</si>
  <si>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</si>
  <si>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</si>
  <si>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</si>
  <si>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</si>
  <si>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</si>
  <si>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</si>
  <si>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</si>
  <si>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</si>
  <si>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</si>
  <si>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</si>
  <si>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</si>
  <si>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</si>
  <si>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</si>
  <si>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</si>
  <si>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</si>
  <si>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</si>
  <si>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</si>
  <si>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</si>
  <si>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</si>
  <si>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</si>
  <si>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</si>
  <si>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</si>
  <si>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</si>
  <si>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</si>
  <si>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</si>
  <si>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</si>
  <si>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</si>
  <si>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</si>
  <si>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</si>
  <si>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</si>
  <si>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</si>
  <si>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</si>
  <si>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</si>
  <si>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</si>
  <si>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</si>
  <si>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</si>
  <si>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</si>
  <si>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</si>
  <si>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</si>
  <si>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</si>
  <si>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</si>
  <si>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</si>
  <si>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</si>
  <si>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</si>
  <si>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</si>
  <si>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</si>
  <si>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</si>
  <si>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</si>
  <si>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</si>
  <si>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</si>
  <si>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</si>
  <si>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</si>
  <si>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</si>
  <si>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</si>
  <si>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</si>
  <si>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</si>
  <si>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</si>
  <si>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</si>
  <si>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</si>
  <si>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</si>
  <si>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</si>
  <si>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</si>
  <si>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</si>
  <si>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</si>
  <si>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</si>
  <si>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</si>
  <si>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</si>
  <si>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</si>
  <si>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</si>
  <si>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</si>
  <si>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</si>
  <si>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</si>
  <si>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</si>
  <si>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</si>
  <si>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</si>
  <si>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</si>
  <si>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</si>
  <si>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</si>
  <si>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</si>
  <si>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</si>
  <si>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</si>
  <si>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</si>
  <si>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</si>
  <si>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</si>
  <si>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</si>
  <si>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</si>
  <si>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</si>
  <si>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</si>
  <si>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</si>
  <si>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</si>
  <si>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</si>
  <si>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</si>
  <si>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</si>
  <si>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</si>
  <si>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</si>
  <si>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</si>
  <si>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</si>
  <si>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</si>
  <si>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</si>
  <si>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</si>
  <si>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</si>
  <si>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</si>
  <si>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</si>
  <si>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</si>
  <si>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</si>
  <si>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</si>
  <si>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</si>
  <si>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</si>
  <si>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</si>
  <si>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</si>
  <si>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</si>
  <si>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</si>
  <si>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</si>
  <si>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</si>
  <si>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</si>
  <si>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</si>
  <si>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</si>
  <si>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</si>
  <si>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</si>
  <si>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</si>
  <si>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</si>
  <si>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</si>
  <si>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</si>
  <si>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</si>
  <si>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</si>
  <si>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</si>
  <si>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</si>
  <si>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</si>
  <si>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</si>
  <si>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</si>
  <si>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</si>
  <si>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</si>
  <si>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</si>
  <si>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</si>
  <si>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</si>
  <si>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</si>
  <si>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</si>
  <si>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</si>
  <si>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</si>
  <si>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</si>
  <si>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</si>
  <si>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</si>
  <si>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</si>
  <si>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</si>
  <si>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</si>
  <si>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</si>
  <si>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</si>
  <si>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</si>
  <si>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</si>
  <si>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</si>
  <si>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</si>
  <si>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</si>
  <si>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</si>
  <si>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</si>
  <si>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</si>
  <si>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</si>
  <si>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</si>
  <si>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</si>
  <si>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</si>
  <si>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</si>
  <si>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</si>
  <si>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</si>
  <si>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</si>
  <si>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</si>
  <si>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</si>
  <si>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</si>
  <si>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</si>
  <si>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</si>
  <si>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</si>
  <si>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</si>
  <si>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</si>
  <si>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</si>
  <si>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</si>
  <si>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</si>
  <si>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</si>
  <si>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</si>
  <si>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</si>
  <si>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</si>
  <si>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</si>
  <si>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</si>
  <si>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</si>
  <si>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</si>
  <si>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</si>
  <si>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</si>
  <si>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</si>
  <si>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</si>
  <si>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</si>
  <si>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</si>
  <si>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</si>
  <si>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</si>
  <si>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</si>
  <si>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</si>
  <si>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</si>
  <si>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</si>
  <si>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</si>
  <si>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</si>
  <si>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</si>
  <si>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</si>
  <si>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</si>
  <si>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</si>
  <si>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</si>
  <si>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</si>
  <si>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</si>
  <si>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</si>
  <si>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</si>
  <si>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</si>
  <si>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</si>
  <si>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</si>
  <si>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</si>
  <si>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</si>
  <si>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</si>
  <si>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</si>
  <si>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</si>
  <si>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</si>
  <si>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</si>
  <si>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</si>
  <si>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</si>
  <si>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</si>
  <si>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</si>
  <si>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</si>
  <si>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</si>
  <si>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</si>
  <si>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</si>
  <si>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</si>
  <si>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</si>
  <si>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</si>
  <si>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</si>
  <si>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</si>
  <si>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</si>
  <si>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</si>
  <si>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</si>
  <si>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</si>
  <si>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</si>
  <si>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</si>
  <si>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</si>
  <si>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</si>
  <si>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</si>
  <si>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</si>
  <si>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</si>
  <si>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</si>
  <si>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</si>
  <si>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</si>
  <si>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</si>
  <si>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</si>
  <si>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</si>
  <si>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</si>
  <si>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</si>
  <si>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</si>
  <si>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</si>
  <si>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</si>
  <si>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</si>
  <si>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</si>
  <si>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</si>
  <si>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</si>
  <si>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</si>
  <si>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</si>
  <si>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</si>
  <si>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</si>
  <si>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</si>
  <si>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</si>
  <si>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</si>
  <si>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</si>
  <si>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</si>
  <si>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</si>
  <si>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</si>
  <si>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</si>
  <si>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</si>
  <si>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</si>
  <si>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</si>
  <si>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</si>
  <si>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</si>
  <si>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</si>
  <si>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</si>
  <si>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</si>
  <si>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</si>
  <si>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</si>
  <si>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</si>
  <si>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</si>
  <si>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</si>
  <si>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</si>
  <si>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</si>
  <si>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</si>
  <si>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</si>
  <si>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</si>
  <si>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</si>
  <si>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</si>
  <si>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</si>
  <si>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</si>
  <si>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</si>
  <si>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</si>
  <si>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</si>
  <si>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</si>
  <si>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</si>
  <si>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</si>
  <si>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</si>
  <si>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</si>
  <si>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</si>
  <si>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</si>
  <si>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</si>
  <si>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</si>
  <si>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</si>
  <si>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</si>
  <si>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</si>
  <si>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</si>
  <si>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</si>
  <si>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</si>
  <si>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</si>
  <si>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</si>
  <si>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</si>
  <si>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</si>
  <si>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</si>
  <si>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</si>
  <si>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</si>
  <si>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</si>
  <si>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</si>
  <si>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</si>
  <si>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</si>
  <si>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</si>
  <si>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</si>
  <si>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</si>
  <si>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</si>
  <si>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</si>
  <si>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</si>
  <si>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</si>
  <si>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</si>
  <si>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</si>
  <si>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</si>
  <si>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</si>
  <si>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</si>
  <si>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</si>
  <si>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</si>
  <si>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</si>
  <si>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</si>
  <si>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</si>
  <si>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</si>
  <si>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</si>
  <si>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</si>
  <si>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</si>
  <si>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</si>
  <si>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</si>
  <si>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</si>
  <si>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</si>
  <si>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</si>
  <si>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</si>
  <si>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</si>
  <si>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</si>
  <si>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</si>
  <si>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</si>
  <si>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</si>
  <si>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</si>
  <si>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</si>
  <si>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</si>
  <si>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</si>
  <si>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</si>
  <si>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</si>
  <si>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</si>
  <si>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</si>
  <si>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</si>
  <si>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</si>
  <si>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</si>
  <si>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</si>
  <si>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</si>
  <si>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</si>
  <si>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</si>
  <si>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</si>
  <si>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</si>
  <si>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</si>
  <si>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</si>
  <si>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</si>
  <si>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</si>
  <si>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</si>
  <si>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</si>
  <si>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</si>
  <si>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</si>
  <si>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</si>
  <si>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</si>
  <si>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</si>
  <si>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</si>
  <si>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</si>
  <si>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</si>
  <si>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</si>
  <si>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</si>
  <si>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</si>
  <si>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</si>
  <si>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</si>
  <si>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</si>
  <si>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</si>
  <si>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</si>
  <si>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</si>
  <si>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</si>
  <si>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</si>
  <si>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</si>
  <si>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</si>
  <si>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</si>
  <si>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</si>
  <si>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</si>
  <si>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</si>
  <si>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</si>
  <si>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</si>
  <si>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</si>
  <si>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</si>
  <si>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</si>
  <si>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</si>
  <si>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</si>
  <si>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</si>
  <si>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</si>
  <si>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</si>
  <si>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</si>
  <si>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</si>
  <si>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</si>
  <si>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</si>
  <si>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</si>
  <si>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</si>
  <si>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</si>
  <si>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</si>
  <si>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</si>
  <si>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</si>
  <si>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</si>
  <si>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</si>
  <si>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</si>
  <si>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</si>
  <si>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</si>
  <si>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</si>
  <si>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</si>
  <si>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</si>
  <si>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</si>
  <si>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</si>
  <si>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</si>
  <si>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</si>
  <si>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</si>
  <si>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</si>
  <si>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</si>
  <si>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</si>
  <si>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</si>
  <si>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</si>
  <si>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</si>
  <si>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</si>
  <si>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</si>
  <si>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</si>
  <si>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</si>
  <si>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</si>
  <si>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</si>
  <si>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</si>
  <si>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</si>
  <si>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</si>
  <si>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</si>
  <si>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</si>
  <si>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</si>
  <si>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</si>
  <si>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</si>
  <si>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</si>
  <si>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</si>
  <si>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</si>
  <si>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</si>
  <si>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</si>
  <si>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</si>
  <si>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</si>
  <si>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</si>
  <si>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</si>
  <si>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</si>
  <si>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</si>
  <si>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</si>
  <si>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</si>
  <si>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</si>
  <si>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</si>
  <si>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</si>
  <si>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</si>
  <si>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</si>
  <si>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</si>
  <si>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</si>
  <si>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</si>
  <si>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</si>
  <si>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</si>
  <si>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</si>
  <si>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</si>
  <si>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</si>
  <si>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</si>
  <si>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</si>
  <si>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</si>
  <si>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</si>
  <si>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</si>
  <si>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</si>
  <si>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</si>
  <si>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</si>
  <si>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</si>
  <si>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</si>
  <si>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</si>
  <si>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</si>
  <si>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</si>
  <si>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</si>
  <si>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</si>
  <si>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</si>
  <si>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</si>
  <si>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</si>
  <si>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</si>
  <si>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</si>
  <si>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</si>
  <si>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</si>
  <si>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</si>
  <si>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</si>
  <si>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</si>
  <si>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</si>
  <si>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</si>
  <si>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</si>
  <si>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</si>
  <si>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</si>
  <si>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</si>
  <si>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</si>
  <si>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</si>
  <si>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</si>
  <si>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</si>
  <si>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</si>
  <si>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</si>
  <si>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</si>
  <si>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</si>
  <si>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</si>
  <si>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</si>
  <si>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</si>
  <si>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</si>
  <si>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</si>
  <si>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</si>
  <si>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</si>
  <si>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</si>
  <si>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</si>
  <si>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</si>
  <si>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</si>
  <si>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</si>
  <si>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</si>
  <si>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</si>
  <si>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</si>
  <si>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</si>
  <si>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</si>
  <si>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</si>
  <si>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</si>
  <si>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</si>
  <si>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</si>
  <si>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</si>
  <si>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</si>
  <si>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</si>
  <si>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</si>
  <si>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</si>
  <si>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</si>
  <si>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</si>
  <si>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</si>
  <si>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</si>
  <si>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</si>
  <si>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</si>
  <si>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</si>
  <si>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</si>
  <si>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</si>
  <si>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</si>
  <si>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</si>
  <si>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</si>
  <si>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</si>
  <si>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</si>
  <si>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</si>
  <si>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</si>
  <si>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</si>
  <si>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</si>
  <si>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</si>
  <si>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</si>
  <si>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</si>
  <si>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</si>
  <si>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</si>
  <si>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</si>
  <si>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</si>
  <si>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</si>
  <si>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</si>
  <si>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</si>
  <si>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</si>
  <si>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</si>
  <si>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</si>
  <si>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</si>
  <si>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</si>
  <si>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</si>
  <si>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</si>
  <si>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</si>
  <si>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</si>
  <si>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</si>
  <si>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</si>
  <si>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</si>
  <si>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</si>
  <si>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</si>
  <si>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</si>
  <si>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</si>
  <si>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</si>
  <si>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</si>
  <si>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</si>
  <si>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</si>
  <si>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</si>
  <si>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</si>
  <si>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</si>
  <si>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</si>
  <si>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</si>
  <si>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</si>
  <si>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</si>
  <si>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</si>
  <si>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</si>
  <si>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</si>
  <si>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</si>
  <si>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</si>
  <si>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</si>
  <si>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</si>
  <si>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</si>
  <si>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</si>
  <si>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</si>
  <si>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</si>
  <si>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</si>
  <si>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</si>
  <si>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</si>
  <si>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</si>
  <si>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</si>
  <si>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</si>
  <si>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</si>
  <si>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</si>
  <si>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</si>
  <si>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</si>
  <si>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</si>
  <si>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</si>
  <si>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</si>
  <si>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</si>
  <si>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</si>
  <si>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</si>
  <si>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</si>
  <si>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</si>
  <si>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</si>
  <si>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</si>
  <si>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</si>
  <si>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</si>
  <si>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</si>
  <si>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</si>
  <si>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</si>
  <si>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</si>
  <si>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</si>
  <si>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</si>
  <si>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</si>
  <si>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</si>
  <si>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</si>
  <si>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</si>
  <si>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</si>
  <si>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</si>
  <si>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</si>
  <si>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</si>
  <si>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</si>
  <si>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</si>
  <si>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</si>
  <si>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</si>
  <si>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</si>
  <si>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</si>
  <si>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</si>
  <si>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</si>
  <si>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</si>
  <si>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</si>
  <si>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</si>
  <si>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</si>
  <si>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</si>
  <si>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</si>
  <si>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</si>
  <si>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</si>
  <si>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</si>
  <si>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</si>
  <si>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</si>
  <si>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</si>
  <si>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</si>
  <si>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</si>
  <si>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</si>
  <si>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</si>
  <si>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</si>
  <si>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</si>
  <si>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</si>
  <si>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</si>
  <si>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</si>
  <si>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</si>
  <si>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</si>
  <si>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</si>
  <si>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</si>
  <si>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</si>
  <si>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</si>
  <si>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</si>
  <si>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</si>
  <si>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</si>
  <si>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</si>
  <si>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</si>
  <si>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</si>
  <si>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</si>
  <si>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</si>
  <si>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</si>
  <si>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</si>
  <si>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</si>
  <si>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</si>
  <si>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</si>
  <si>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</si>
  <si>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</si>
  <si>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</si>
  <si>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</si>
  <si>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</si>
  <si>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</si>
  <si>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</si>
  <si>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</si>
  <si>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</si>
  <si>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</si>
  <si>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</si>
  <si>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</si>
  <si>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</si>
  <si>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</si>
  <si>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</si>
  <si>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</si>
  <si>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</si>
  <si>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</si>
  <si>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</si>
  <si>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</si>
  <si>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</si>
  <si>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</si>
  <si>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</si>
  <si>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</si>
  <si>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</si>
  <si>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</si>
  <si>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</si>
  <si>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</si>
  <si>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</si>
  <si>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</si>
  <si>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</si>
  <si>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</si>
  <si>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</si>
  <si>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</si>
  <si>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</si>
  <si>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</si>
  <si>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</si>
  <si>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</si>
  <si>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</si>
  <si>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</si>
  <si>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</si>
  <si>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</si>
  <si>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</si>
  <si>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</si>
  <si>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</si>
  <si>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</si>
  <si>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</si>
  <si>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</si>
  <si>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</si>
  <si>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</si>
  <si>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</si>
  <si>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</si>
  <si>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</si>
  <si>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</si>
  <si>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</si>
  <si>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</si>
  <si>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</si>
  <si>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</si>
  <si>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</si>
  <si>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</si>
  <si>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</si>
  <si>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</si>
  <si>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</si>
  <si>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</si>
  <si>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</si>
  <si>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</si>
  <si>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</si>
  <si>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</si>
  <si>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</si>
  <si>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</si>
  <si>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</si>
  <si>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</si>
  <si>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</si>
  <si>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</si>
  <si>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</si>
  <si>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</si>
  <si>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</si>
  <si>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</si>
  <si>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</si>
  <si>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</si>
  <si>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</si>
  <si>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</si>
  <si>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</si>
  <si>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</si>
  <si>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</si>
  <si>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</si>
  <si>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</si>
  <si>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</si>
  <si>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</si>
  <si>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</si>
  <si>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</si>
  <si>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</si>
  <si>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</si>
  <si>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</si>
  <si>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</si>
  <si>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</si>
  <si>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</si>
  <si>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</si>
  <si>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</si>
  <si>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</si>
  <si>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</si>
  <si>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</si>
  <si>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</si>
  <si>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</si>
  <si>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</si>
  <si>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</si>
  <si>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</si>
  <si>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</si>
  <si>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</si>
  <si>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</si>
  <si>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</si>
  <si>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</si>
  <si>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</si>
  <si>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</si>
  <si>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</si>
  <si>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</si>
  <si>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</si>
  <si>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</si>
  <si>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</si>
  <si>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</si>
  <si>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</si>
  <si>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</si>
  <si>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</si>
  <si>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</si>
  <si>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</si>
  <si>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</si>
  <si>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</si>
  <si>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</si>
  <si>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</si>
  <si>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</si>
  <si>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</si>
  <si>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</si>
  <si>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</si>
  <si>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</si>
  <si>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</si>
  <si>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</si>
  <si>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</si>
  <si>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</si>
  <si>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</si>
  <si>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</si>
  <si>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</si>
  <si>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</si>
  <si>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</si>
  <si>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</si>
  <si>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</si>
  <si>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</si>
  <si>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</si>
  <si>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</si>
  <si>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</si>
  <si>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</si>
  <si>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</si>
  <si>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</si>
  <si>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</si>
  <si>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</si>
  <si>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</si>
  <si>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</si>
  <si>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</si>
  <si>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</si>
  <si>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</si>
  <si>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</si>
  <si>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</si>
  <si>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</si>
  <si>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</si>
  <si>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</si>
  <si>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</si>
  <si>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</si>
  <si>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</si>
  <si>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</si>
  <si>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</si>
  <si>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</si>
  <si>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</si>
  <si>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</si>
  <si>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</si>
  <si>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</si>
  <si>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</si>
  <si>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</si>
  <si>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</si>
  <si>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</si>
  <si>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</si>
  <si>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</si>
  <si>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</si>
  <si>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</si>
  <si>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</si>
  <si>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</si>
  <si>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</si>
  <si>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</si>
  <si>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</si>
  <si>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</si>
  <si>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</si>
  <si>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</si>
  <si>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</si>
  <si>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</si>
  <si>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</si>
  <si>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</si>
  <si>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</si>
  <si>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</si>
  <si>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</si>
  <si>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</si>
  <si>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</si>
  <si>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</si>
  <si>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</si>
  <si>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</si>
  <si>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</si>
  <si>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</si>
  <si>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</si>
  <si>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</si>
  <si>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</si>
  <si>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</si>
  <si>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</si>
  <si>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</si>
  <si>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</si>
  <si>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</si>
  <si>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</si>
  <si>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</si>
  <si>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</si>
  <si>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</si>
  <si>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</si>
  <si>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</si>
  <si>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</si>
  <si>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</si>
  <si>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</si>
  <si>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</si>
  <si>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</si>
  <si>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</si>
  <si>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</si>
  <si>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</si>
  <si>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</si>
  <si>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</si>
  <si>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</si>
  <si>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</si>
  <si>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</si>
  <si>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</si>
  <si>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</si>
  <si>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</si>
  <si>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</si>
  <si>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</si>
  <si>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</si>
  <si>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</si>
  <si>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</si>
  <si>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</si>
  <si>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</si>
  <si>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</si>
  <si>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</si>
  <si>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</si>
  <si>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</si>
  <si>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</si>
  <si>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</si>
  <si>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</si>
  <si>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</si>
  <si>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</si>
  <si>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</si>
  <si>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</si>
  <si>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</si>
  <si>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</si>
  <si>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</si>
  <si>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</si>
  <si>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</si>
  <si>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</si>
  <si>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</si>
  <si>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</si>
  <si>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</si>
  <si>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</si>
  <si>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</si>
  <si>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</si>
  <si>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</si>
  <si>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</si>
  <si>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</si>
  <si>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</si>
  <si>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</si>
  <si>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</si>
  <si>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</si>
  <si>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</si>
  <si>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</si>
  <si>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</si>
  <si>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</si>
  <si>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</si>
  <si>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</si>
  <si>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</si>
  <si>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</si>
  <si>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</si>
  <si>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</si>
  <si>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</si>
  <si>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</si>
  <si>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</si>
  <si>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</si>
  <si>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</si>
  <si>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</si>
  <si>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</si>
  <si>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</si>
  <si>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</si>
  <si>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</si>
  <si>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</si>
  <si>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</si>
  <si>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</si>
  <si>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</si>
  <si>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</si>
  <si>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</si>
  <si>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</si>
  <si>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</si>
  <si>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</si>
  <si>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</si>
  <si>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</si>
  <si>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</si>
  <si>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</si>
  <si>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</si>
  <si>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</si>
  <si>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</si>
  <si>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</si>
  <si>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</si>
  <si>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</si>
  <si>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</si>
  <si>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</si>
  <si>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</si>
  <si>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</si>
  <si>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</si>
  <si>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</si>
  <si>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</si>
  <si>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</si>
  <si>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</si>
  <si>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</si>
  <si>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</si>
  <si>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</si>
  <si>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</si>
  <si>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</si>
  <si>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</si>
  <si>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</si>
  <si>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</si>
  <si>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</si>
  <si>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</si>
  <si>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</si>
  <si>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</si>
  <si>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</si>
  <si>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</si>
  <si>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</si>
  <si>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</si>
  <si>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</si>
  <si>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</si>
  <si>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</si>
  <si>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</si>
  <si>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</si>
  <si>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</si>
  <si>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</si>
  <si>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</si>
  <si>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</si>
  <si>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</si>
  <si>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</si>
  <si>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</si>
  <si>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</si>
  <si>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</si>
  <si>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</si>
  <si>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</si>
  <si>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</si>
  <si>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</si>
  <si>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</si>
  <si>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</si>
  <si>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</si>
  <si>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</si>
  <si>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</si>
  <si>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</si>
  <si>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</si>
  <si>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</si>
  <si>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</si>
  <si>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</si>
  <si>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</si>
  <si>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</si>
  <si>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</si>
  <si>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</si>
  <si>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</si>
  <si>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</si>
  <si>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</si>
  <si>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</si>
  <si>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</si>
  <si>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</si>
  <si>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</si>
  <si>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</si>
  <si>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</si>
  <si>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</si>
  <si>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</si>
  <si>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</si>
  <si>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</si>
  <si>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</si>
  <si>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</si>
  <si>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</si>
  <si>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</si>
  <si>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</si>
  <si>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</si>
  <si>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</si>
  <si>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</si>
  <si>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</si>
  <si>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</si>
  <si>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</si>
  <si>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</si>
  <si>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</si>
  <si>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</si>
  <si>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</si>
  <si>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</si>
  <si>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</si>
  <si>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</si>
  <si>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</si>
  <si>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</si>
  <si>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</si>
  <si>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</si>
  <si>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</si>
  <si>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</si>
  <si>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</si>
  <si>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</si>
  <si>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</si>
  <si>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</si>
  <si>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</si>
  <si>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</si>
  <si>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</si>
  <si>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</si>
  <si>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</si>
  <si>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</si>
  <si>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</si>
  <si>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</si>
  <si>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</si>
  <si>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</si>
  <si>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</si>
  <si>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</si>
  <si>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</si>
  <si>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</si>
  <si>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</si>
  <si>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</si>
  <si>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</si>
  <si>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</si>
  <si>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</si>
  <si>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</si>
  <si>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</si>
  <si>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</si>
  <si>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</si>
  <si>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</si>
  <si>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</si>
  <si>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</si>
  <si>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</si>
  <si>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</si>
  <si>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</si>
  <si>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</si>
  <si>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</si>
  <si>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</si>
  <si>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</si>
  <si>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</si>
  <si>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</si>
  <si>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</si>
  <si>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</si>
  <si>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</si>
  <si>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</si>
  <si>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</si>
  <si>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</si>
  <si>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</si>
  <si>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</si>
  <si>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</si>
  <si>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</si>
  <si>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</si>
  <si>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</si>
  <si>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</si>
  <si>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</si>
  <si>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</si>
  <si>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</si>
  <si>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</si>
  <si>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</si>
  <si>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</si>
  <si>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</si>
  <si>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</si>
  <si>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</si>
  <si>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</si>
  <si>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</si>
  <si>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</si>
  <si>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</si>
  <si>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</si>
  <si>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</si>
  <si>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</si>
  <si>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</si>
  <si>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</si>
  <si>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</si>
  <si>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</si>
  <si>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</si>
  <si>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</si>
  <si>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</si>
  <si>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</si>
  <si>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</si>
  <si>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</si>
  <si>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</si>
  <si>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</si>
  <si>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</si>
  <si>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</si>
  <si>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</si>
  <si>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</si>
  <si>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</si>
  <si>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</si>
  <si>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</si>
  <si>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</si>
  <si>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</si>
  <si>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</si>
  <si>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</si>
  <si>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</si>
  <si>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</si>
  <si>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</si>
  <si>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</si>
  <si>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</si>
  <si>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</si>
  <si>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</si>
  <si>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</si>
  <si>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</si>
  <si>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</si>
  <si>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</si>
  <si>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</si>
  <si>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</si>
  <si>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</si>
  <si>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</si>
  <si>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</si>
  <si>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</si>
  <si>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</si>
  <si>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</si>
  <si>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</si>
  <si>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</si>
  <si>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</si>
  <si>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</si>
  <si>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</si>
  <si>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</si>
  <si>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</si>
  <si>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</si>
  <si>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</si>
  <si>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</si>
  <si>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</si>
  <si>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</si>
  <si>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</si>
  <si>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</si>
  <si>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</si>
  <si>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</si>
  <si>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</si>
  <si>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</si>
  <si>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</si>
  <si>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</si>
  <si>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</si>
  <si>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</si>
  <si>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</si>
  <si>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</si>
  <si>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</si>
  <si>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</si>
  <si>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</si>
  <si>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</si>
  <si>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</si>
  <si>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</si>
  <si>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</si>
  <si>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</si>
  <si>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</si>
  <si>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</si>
  <si>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</si>
  <si>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</si>
  <si>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</si>
  <si>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</si>
  <si>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</si>
  <si>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</si>
  <si>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</si>
  <si>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</si>
  <si>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</si>
  <si>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</si>
  <si>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</si>
  <si>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</si>
  <si>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</si>
  <si>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</si>
  <si>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</si>
  <si>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</si>
  <si>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</si>
  <si>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</si>
  <si>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</si>
  <si>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</si>
  <si>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</si>
  <si>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</si>
  <si>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</si>
  <si>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</si>
  <si>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</si>
  <si>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</si>
  <si>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</si>
  <si>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</si>
  <si>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</si>
  <si>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</si>
  <si>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</si>
  <si>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</si>
  <si>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</si>
  <si>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</si>
  <si>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</si>
  <si>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</si>
  <si>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</si>
  <si>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</si>
  <si>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</si>
  <si>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</si>
  <si>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</si>
  <si>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</si>
  <si>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</si>
  <si>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</si>
  <si>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</si>
  <si>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</si>
  <si>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</si>
  <si>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</si>
  <si>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</si>
  <si>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</si>
  <si>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</si>
  <si>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</si>
  <si>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</si>
  <si>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</si>
  <si>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</si>
  <si>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</si>
  <si>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</si>
  <si>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</si>
  <si>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</si>
  <si>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</si>
  <si>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</si>
  <si>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</si>
  <si>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</si>
  <si>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</si>
  <si>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</si>
  <si>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</si>
  <si>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</si>
  <si>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</si>
  <si>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</si>
  <si>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</si>
  <si>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</si>
  <si>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</si>
  <si>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</si>
  <si>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</si>
  <si>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</si>
  <si>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</si>
  <si>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</si>
  <si>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</si>
  <si>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</si>
  <si>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</si>
  <si>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</si>
  <si>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</si>
  <si>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</si>
  <si>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</si>
  <si>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</si>
  <si>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</si>
  <si>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</si>
  <si>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</si>
  <si>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</si>
  <si>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</si>
  <si>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</si>
  <si>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</si>
  <si>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</si>
  <si>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</si>
  <si>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</si>
  <si>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</si>
  <si>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</si>
  <si>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</si>
  <si>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</si>
  <si>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</si>
  <si>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</si>
  <si>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</si>
  <si>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</si>
  <si>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</si>
  <si>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</si>
  <si>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</si>
  <si>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</si>
  <si>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</si>
  <si>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</si>
  <si>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</si>
  <si>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</si>
  <si>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</si>
  <si>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</si>
  <si>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</si>
  <si>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</si>
  <si>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</si>
  <si>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</si>
  <si>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</si>
  <si>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</si>
  <si>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</si>
  <si>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</si>
  <si>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</si>
  <si>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</si>
  <si>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</si>
  <si>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</si>
  <si>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</si>
  <si>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</si>
  <si>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</si>
  <si>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</si>
  <si>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</si>
  <si>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</si>
  <si>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</si>
  <si>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</si>
  <si>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</si>
  <si>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</si>
  <si>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</si>
  <si>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</si>
  <si>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</si>
  <si>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</si>
  <si>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</si>
  <si>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</si>
  <si>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</si>
  <si>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</si>
  <si>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</si>
  <si>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</si>
  <si>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</si>
  <si>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</si>
  <si>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</si>
  <si>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</si>
  <si>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</si>
  <si>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</si>
  <si>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</si>
  <si>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</si>
  <si>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</si>
  <si>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</si>
  <si>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</si>
  <si>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</si>
  <si>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</si>
  <si>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</si>
  <si>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</si>
  <si>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</si>
  <si>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</si>
  <si>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</si>
  <si>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</si>
  <si>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</si>
  <si>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</si>
  <si>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</si>
  <si>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</si>
  <si>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</si>
  <si>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</si>
  <si>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</si>
  <si>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</si>
  <si>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</si>
  <si>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</si>
  <si>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</si>
  <si>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</si>
  <si>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</si>
  <si>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</si>
  <si>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</si>
  <si>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</si>
  <si>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</si>
  <si>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</si>
  <si>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</si>
  <si>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</si>
  <si>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</si>
  <si>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</si>
  <si>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</si>
  <si>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</si>
  <si>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</si>
  <si>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</si>
  <si>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</si>
  <si>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</si>
  <si>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</si>
  <si>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</si>
  <si>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</si>
  <si>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</si>
  <si>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</si>
  <si>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</si>
  <si>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</si>
  <si>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</si>
  <si>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</si>
  <si>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</si>
  <si>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</si>
  <si>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</si>
  <si>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</si>
  <si>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</si>
  <si>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</si>
  <si>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</si>
  <si>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</si>
  <si>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</si>
  <si>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</si>
  <si>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</si>
  <si>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</si>
  <si>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</si>
  <si>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</si>
  <si>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</si>
  <si>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</si>
  <si>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</si>
  <si>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</si>
  <si>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</si>
  <si>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</si>
  <si>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</si>
  <si>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</si>
  <si>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</si>
  <si>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</si>
  <si>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</si>
  <si>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</si>
  <si>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</si>
  <si>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</si>
  <si>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</si>
  <si>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</si>
  <si>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</si>
  <si>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</si>
  <si>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</si>
  <si>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</si>
  <si>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</si>
  <si>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</si>
  <si>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</si>
  <si>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</si>
  <si>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</si>
  <si>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</si>
  <si>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</si>
  <si>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</si>
  <si>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</si>
  <si>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</si>
  <si>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</si>
  <si>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</si>
  <si>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</si>
  <si>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</si>
  <si>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</si>
  <si>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</si>
  <si>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</si>
  <si>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</si>
  <si>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</si>
  <si>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</si>
  <si>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</si>
  <si>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</si>
  <si>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</si>
  <si>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</si>
  <si>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</si>
  <si>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</si>
  <si>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</si>
  <si>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</si>
  <si>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</si>
  <si>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</si>
  <si>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</si>
  <si>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</si>
  <si>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</si>
  <si>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</si>
  <si>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</si>
  <si>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</si>
  <si>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</si>
  <si>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</si>
  <si>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</si>
  <si>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</si>
  <si>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</si>
  <si>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</si>
  <si>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</si>
  <si>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</si>
  <si>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</si>
  <si>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</si>
  <si>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</si>
  <si>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</si>
  <si>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</si>
  <si>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</si>
  <si>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</si>
  <si>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</si>
  <si>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</si>
  <si>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</si>
  <si>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</si>
  <si>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</si>
  <si>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</si>
  <si>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</si>
  <si>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</si>
  <si>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</si>
  <si>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</si>
  <si>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</si>
  <si>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</si>
  <si>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</si>
  <si>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</si>
  <si>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</si>
  <si>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</si>
  <si>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</si>
  <si>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</si>
  <si>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</si>
  <si>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</si>
  <si>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</si>
  <si>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</si>
  <si>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</si>
  <si>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</si>
  <si>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</si>
  <si>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</si>
  <si>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</si>
  <si>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</si>
  <si>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</si>
  <si>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</si>
  <si>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</si>
  <si>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</si>
  <si>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</si>
  <si>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</si>
  <si>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</si>
  <si>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</si>
  <si>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</si>
  <si>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</si>
  <si>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</si>
  <si>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</si>
  <si>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</si>
  <si>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</si>
  <si>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</si>
  <si>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</si>
  <si>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</si>
  <si>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</si>
  <si>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</si>
  <si>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</si>
  <si>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</si>
  <si>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</si>
  <si>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</si>
  <si>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</si>
  <si>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</si>
  <si>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</si>
  <si>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</si>
  <si>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</si>
  <si>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</si>
  <si>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</si>
  <si>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</si>
  <si>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</si>
  <si>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</si>
  <si>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</si>
  <si>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</si>
  <si>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</si>
  <si>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</si>
  <si>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</si>
  <si>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</si>
  <si>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</si>
  <si>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</si>
  <si>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</si>
  <si>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</si>
  <si>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</si>
  <si>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</si>
  <si>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</si>
  <si>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</si>
  <si>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</si>
  <si>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</si>
  <si>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</si>
  <si>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</si>
  <si>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</si>
  <si>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</si>
  <si>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</si>
  <si>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</si>
  <si>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</si>
  <si>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</si>
  <si>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</si>
  <si>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</si>
  <si>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</si>
  <si>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</si>
  <si>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</si>
  <si>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</si>
  <si>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</si>
  <si>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</si>
  <si>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</si>
  <si>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</si>
  <si>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</si>
  <si>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</si>
  <si>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</si>
  <si>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</si>
  <si>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</si>
  <si>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</si>
  <si>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</si>
  <si>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</si>
  <si>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</si>
  <si>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</si>
  <si>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</si>
  <si>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</si>
  <si>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</si>
  <si>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</si>
  <si>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</si>
  <si>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</si>
  <si>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</si>
  <si>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</si>
  <si>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</si>
  <si>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</si>
  <si>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</si>
  <si>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</si>
  <si>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</si>
  <si>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</si>
  <si>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</si>
  <si>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</si>
  <si>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</si>
  <si>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</si>
  <si>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</si>
  <si>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</si>
  <si>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</si>
  <si>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</si>
  <si>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</si>
  <si>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</si>
  <si>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</si>
  <si>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</si>
  <si>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</si>
  <si>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</si>
  <si>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</si>
  <si>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</si>
  <si>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</si>
  <si>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</si>
  <si>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</si>
  <si>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</si>
  <si>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</si>
  <si>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</si>
  <si>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</si>
  <si>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</si>
  <si>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</si>
  <si>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</si>
  <si>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</si>
  <si>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</si>
  <si>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</si>
  <si>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</si>
  <si>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</si>
  <si>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</si>
  <si>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</si>
  <si>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</si>
  <si>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</si>
  <si>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</si>
  <si>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</si>
  <si>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</si>
  <si>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</si>
  <si>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</si>
  <si>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</si>
  <si>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</si>
  <si>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</si>
  <si>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</si>
  <si>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</si>
  <si>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</si>
  <si>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</si>
  <si>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</si>
  <si>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</si>
  <si>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</si>
  <si>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</si>
  <si>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</si>
  <si>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</si>
  <si>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</si>
  <si>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</si>
  <si>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</si>
  <si>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</si>
  <si>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</si>
  <si>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</si>
  <si>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</si>
  <si>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</si>
  <si>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</si>
  <si>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</si>
  <si>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</si>
  <si>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</si>
  <si>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</si>
  <si>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</si>
  <si>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</si>
  <si>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</si>
  <si>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</si>
  <si>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</si>
  <si>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</si>
  <si>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</si>
  <si>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</si>
  <si>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</si>
  <si>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</si>
  <si>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</si>
  <si>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</si>
  <si>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</si>
  <si>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</si>
  <si>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</si>
  <si>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</si>
  <si>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</si>
  <si>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</si>
  <si>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</si>
  <si>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</si>
  <si>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</si>
  <si>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</si>
  <si>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</si>
  <si>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</si>
  <si>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</si>
  <si>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</si>
  <si>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</si>
  <si>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</si>
  <si>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</si>
  <si>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</si>
  <si>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</si>
  <si>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</si>
  <si>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</si>
  <si>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</si>
  <si>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</si>
  <si>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</si>
  <si>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</si>
  <si>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</si>
  <si>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</si>
  <si>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</si>
  <si>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</si>
  <si>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</si>
  <si>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</si>
  <si>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</si>
  <si>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</si>
  <si>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</si>
  <si>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</si>
  <si>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</si>
  <si>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</si>
  <si>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</si>
  <si>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</si>
  <si>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</si>
  <si>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</si>
  <si>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</si>
  <si>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</si>
  <si>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</si>
  <si>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</si>
  <si>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</si>
  <si>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</si>
  <si>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</si>
  <si>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</si>
  <si>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</si>
  <si>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</si>
  <si>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</si>
  <si>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</si>
  <si>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</si>
  <si>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</si>
  <si>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</si>
  <si>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</si>
  <si>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</si>
  <si>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</si>
  <si>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</si>
  <si>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</si>
  <si>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</si>
  <si>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</si>
  <si>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</si>
  <si>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</si>
  <si>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</si>
  <si>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</si>
  <si>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</si>
  <si>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</si>
  <si>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</si>
  <si>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</si>
  <si>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</si>
  <si>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</si>
  <si>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</si>
  <si>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</si>
  <si>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</si>
  <si>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</si>
  <si>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</si>
  <si>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</si>
  <si>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</si>
  <si>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</si>
  <si>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</si>
  <si>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</si>
  <si>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</si>
  <si>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</si>
  <si>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</si>
  <si>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</si>
  <si>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</si>
  <si>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</si>
  <si>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</si>
  <si>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</si>
  <si>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</si>
  <si>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</si>
  <si>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</si>
  <si>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</si>
  <si>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</si>
  <si>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</si>
  <si>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</si>
  <si>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</si>
  <si>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</si>
  <si>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</si>
  <si>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</si>
  <si>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</si>
  <si>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</si>
  <si>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</si>
  <si>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</si>
  <si>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</si>
  <si>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</si>
  <si>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</si>
  <si>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</si>
  <si>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</si>
  <si>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</si>
  <si>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</si>
  <si>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</si>
  <si>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</si>
  <si>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</si>
  <si>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</si>
  <si>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</si>
  <si>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</si>
  <si>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</si>
  <si>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</si>
  <si>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</si>
  <si>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</si>
  <si>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</si>
  <si>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</si>
  <si>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</si>
  <si>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</si>
  <si>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</si>
  <si>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</si>
  <si>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</si>
  <si>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</si>
  <si>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</si>
  <si>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</si>
  <si>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</si>
  <si>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</si>
  <si>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</si>
  <si>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</si>
  <si>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</si>
  <si>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</si>
  <si>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</si>
  <si>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</si>
  <si>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</si>
  <si>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</si>
  <si>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</si>
  <si>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</si>
  <si>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</si>
  <si>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</si>
  <si>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</si>
  <si>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</si>
  <si>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</si>
  <si>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</si>
  <si>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</si>
  <si>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</si>
  <si>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</si>
  <si>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</si>
  <si>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</si>
  <si>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</si>
  <si>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</si>
  <si>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</si>
  <si>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</si>
  <si>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</si>
  <si>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</si>
  <si>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</si>
  <si>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</si>
  <si>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</si>
  <si>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</si>
  <si>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</si>
  <si>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</si>
  <si>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</si>
  <si>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</si>
  <si>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</si>
  <si>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</si>
  <si>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</si>
  <si>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</si>
  <si>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</si>
  <si>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</si>
  <si>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</si>
  <si>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</si>
  <si>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</si>
  <si>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</si>
  <si>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</si>
  <si>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</si>
  <si>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</si>
  <si>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</si>
  <si>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</si>
  <si>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</si>
  <si>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</si>
  <si>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</si>
  <si>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</si>
  <si>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</si>
  <si>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</si>
  <si>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</si>
  <si>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</si>
  <si>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</si>
  <si>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</si>
  <si>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</si>
  <si>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</si>
  <si>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</si>
  <si>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</si>
  <si>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</si>
  <si>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</si>
  <si>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</si>
  <si>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</si>
  <si>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</si>
  <si>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</si>
  <si>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</si>
  <si>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</si>
  <si>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</si>
  <si>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</si>
  <si>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</si>
  <si>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</si>
  <si>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</si>
  <si>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</si>
  <si>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</si>
  <si>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</si>
  <si>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</si>
  <si>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</si>
  <si>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</si>
  <si>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</si>
  <si>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</si>
  <si>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</si>
  <si>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</si>
  <si>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</si>
  <si>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</si>
  <si>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</si>
  <si>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</si>
  <si>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</si>
  <si>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</si>
  <si>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</si>
  <si>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</si>
  <si>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</si>
  <si>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</si>
  <si>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</si>
  <si>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</si>
  <si>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</si>
  <si>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</si>
  <si>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</si>
  <si>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</si>
  <si>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</si>
  <si>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</si>
  <si>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</si>
  <si>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</si>
  <si>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</si>
  <si>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</si>
  <si>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</si>
  <si>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</si>
  <si>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</si>
  <si>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</si>
  <si>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</si>
  <si>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</si>
  <si>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</si>
  <si>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</si>
  <si>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</si>
  <si>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</si>
  <si>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</si>
  <si>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</si>
  <si>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</si>
  <si>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</si>
  <si>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</si>
  <si>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</si>
  <si>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</si>
  <si>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</si>
  <si>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</si>
  <si>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</si>
  <si>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</si>
  <si>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</si>
  <si>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</si>
  <si>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</si>
  <si>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</si>
  <si>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</si>
  <si>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</si>
  <si>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</si>
  <si>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</si>
  <si>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</si>
  <si>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</si>
  <si>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</si>
  <si>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</si>
  <si>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</si>
  <si>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</si>
  <si>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</si>
  <si>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</si>
  <si>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</si>
  <si>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</si>
  <si>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</si>
  <si>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</si>
  <si>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</si>
  <si>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</si>
  <si>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</si>
  <si>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</si>
  <si>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</si>
  <si>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</si>
  <si>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</si>
  <si>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</si>
  <si>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</si>
  <si>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</si>
  <si>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</si>
  <si>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</si>
  <si>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</si>
  <si>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</si>
  <si>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</si>
  <si>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</si>
  <si>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</si>
  <si>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</si>
  <si>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</si>
  <si>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</si>
  <si>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</si>
  <si>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</si>
  <si>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</si>
  <si>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</si>
  <si>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</si>
  <si>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</si>
  <si>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</si>
  <si>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</si>
  <si>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</si>
  <si>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</si>
  <si>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</si>
  <si>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</si>
  <si>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</si>
  <si>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</si>
  <si>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</si>
  <si>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</si>
  <si>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</si>
  <si>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</si>
  <si>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</si>
  <si>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</si>
  <si>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</si>
  <si>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</si>
  <si>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</si>
  <si>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</si>
  <si>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</si>
  <si>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</si>
  <si>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</si>
  <si>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</si>
  <si>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</si>
  <si>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</si>
  <si>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</si>
  <si>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</si>
  <si>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</si>
  <si>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</si>
  <si>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</si>
  <si>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</si>
  <si>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</si>
  <si>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</si>
  <si>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</si>
  <si>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</si>
  <si>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</si>
  <si>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</si>
  <si>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</si>
  <si>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</si>
  <si>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</si>
  <si>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</si>
  <si>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</si>
  <si>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</si>
  <si>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</si>
  <si>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</si>
  <si>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</si>
  <si>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</si>
  <si>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</si>
  <si>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</si>
  <si>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</si>
  <si>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</si>
  <si>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</si>
  <si>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</si>
  <si>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</si>
  <si>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</si>
  <si>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</si>
  <si>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</si>
  <si>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</si>
  <si>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</si>
  <si>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</si>
  <si>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</si>
  <si>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</si>
  <si>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</si>
  <si>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</si>
  <si>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</si>
  <si>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</si>
  <si>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</si>
  <si>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</si>
  <si>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</si>
  <si>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</si>
  <si>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</si>
  <si>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</si>
  <si>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</si>
  <si>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</si>
  <si>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</si>
  <si>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</si>
  <si>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</si>
  <si>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</si>
  <si>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</si>
  <si>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</si>
  <si>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</si>
  <si>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</si>
  <si>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</si>
  <si>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</si>
  <si>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</si>
  <si>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</si>
  <si>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</si>
  <si>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</si>
  <si>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</si>
  <si>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</si>
  <si>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</si>
  <si>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</si>
  <si>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</si>
  <si>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</si>
  <si>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</si>
  <si>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</si>
  <si>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</si>
  <si>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</si>
  <si>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</si>
  <si>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</si>
  <si>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</si>
  <si>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</si>
  <si>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</si>
  <si>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</si>
  <si>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</si>
  <si>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</si>
  <si>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</si>
  <si>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</si>
  <si>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</si>
  <si>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</si>
  <si>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</si>
  <si>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</si>
  <si>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</si>
  <si>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</si>
  <si>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</si>
  <si>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</si>
  <si>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</si>
  <si>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</si>
  <si>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</si>
  <si>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</si>
  <si>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</si>
  <si>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</si>
  <si>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</si>
  <si>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</si>
  <si>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</si>
  <si>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</si>
  <si>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</si>
  <si>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</si>
  <si>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</si>
  <si>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</si>
  <si>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</si>
  <si>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</si>
  <si>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</si>
  <si>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</si>
  <si>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</si>
  <si>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</si>
  <si>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</si>
  <si>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</si>
  <si>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</si>
  <si>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</si>
  <si>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</si>
  <si>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</si>
  <si>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</si>
  <si>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</si>
  <si>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</si>
  <si>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</si>
  <si>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</si>
  <si>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</si>
  <si>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</si>
  <si>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</si>
  <si>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</si>
  <si>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</si>
  <si>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</si>
  <si>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</si>
  <si>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</si>
  <si>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</si>
  <si>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</si>
  <si>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</si>
  <si>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</si>
  <si>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</si>
  <si>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</si>
  <si>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</si>
  <si>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</si>
  <si>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</si>
  <si>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</si>
  <si>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</si>
  <si>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</si>
  <si>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</si>
  <si>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</si>
  <si>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</si>
  <si>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</si>
  <si>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</si>
  <si>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</si>
  <si>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</si>
  <si>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</si>
  <si>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</si>
  <si>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</si>
  <si>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</si>
  <si>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</si>
  <si>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</si>
  <si>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</si>
  <si>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</si>
  <si>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</si>
  <si>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</si>
  <si>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</si>
  <si>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</si>
  <si>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</si>
  <si>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</si>
  <si>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</si>
  <si>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</si>
  <si>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</si>
  <si>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</si>
  <si>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</si>
  <si>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</si>
  <si>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</si>
  <si>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</si>
  <si>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</si>
  <si>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</si>
  <si>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</si>
  <si>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</si>
  <si>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</si>
  <si>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</si>
  <si>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</si>
  <si>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</si>
  <si>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</si>
  <si>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</si>
  <si>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</si>
  <si>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</si>
  <si>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</si>
  <si>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</si>
  <si>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</si>
  <si>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</si>
  <si>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</si>
  <si>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</si>
  <si>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</si>
  <si>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</si>
  <si>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</si>
  <si>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</si>
  <si>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</si>
  <si>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</si>
  <si>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</si>
  <si>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</si>
  <si>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</si>
  <si>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</si>
  <si>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</si>
  <si>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</si>
  <si>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</si>
  <si>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</si>
  <si>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</si>
  <si>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</si>
  <si>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</si>
  <si>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</si>
  <si>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</si>
  <si>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</si>
  <si>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</si>
  <si>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</si>
  <si>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</si>
  <si>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</si>
  <si>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</si>
  <si>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</si>
  <si>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</si>
  <si>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</si>
  <si>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</si>
  <si>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</si>
  <si>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</si>
  <si>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</si>
  <si>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</si>
  <si>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</si>
  <si>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</si>
  <si>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</si>
  <si>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</si>
  <si>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</si>
  <si>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</si>
  <si>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</si>
  <si>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</si>
  <si>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</si>
  <si>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</si>
  <si>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</si>
  <si>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</si>
  <si>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</si>
  <si>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</si>
  <si>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</si>
  <si>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</si>
  <si>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</si>
  <si>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</si>
  <si>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</si>
  <si>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</si>
  <si>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</si>
  <si>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</si>
  <si>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</si>
  <si>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</si>
  <si>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</si>
  <si>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</si>
  <si>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</si>
  <si>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</si>
  <si>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</si>
  <si>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</si>
  <si>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</si>
  <si>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</si>
  <si>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</si>
  <si>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</si>
  <si>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</si>
  <si>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</si>
  <si>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</si>
  <si>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</si>
  <si>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</si>
  <si>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</si>
  <si>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</si>
  <si>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</si>
  <si>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</si>
  <si>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</si>
  <si>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</si>
  <si>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</si>
  <si>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</si>
  <si>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</si>
  <si>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</si>
  <si>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</si>
  <si>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</si>
  <si>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</si>
  <si>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</si>
  <si>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</si>
  <si>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</si>
  <si>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</si>
  <si>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</si>
  <si>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</si>
  <si>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</si>
  <si>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</si>
  <si>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</si>
  <si>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</si>
  <si>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</si>
  <si>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</si>
  <si>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</si>
  <si>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</si>
  <si>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</si>
  <si>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</si>
  <si>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</si>
  <si>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</si>
  <si>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</si>
  <si>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</si>
  <si>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</si>
  <si>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</si>
  <si>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</si>
  <si>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</si>
  <si>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</si>
  <si>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</si>
  <si>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</si>
  <si>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</si>
  <si>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</si>
  <si>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</si>
  <si>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</si>
  <si>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</si>
  <si>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</si>
  <si>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</si>
  <si>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</si>
  <si>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</si>
  <si>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</si>
  <si>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</si>
  <si>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</si>
  <si>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</si>
  <si>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</si>
  <si>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</si>
  <si>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</si>
  <si>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</si>
  <si>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</si>
  <si>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</si>
  <si>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</si>
  <si>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</si>
  <si>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</si>
  <si>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</si>
  <si>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</si>
  <si>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</si>
  <si>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</si>
  <si>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</si>
  <si>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</si>
  <si>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</si>
  <si>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</si>
  <si>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</si>
  <si>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</si>
  <si>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</si>
  <si>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</si>
  <si>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</si>
  <si>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</si>
  <si>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</si>
  <si>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</si>
  <si>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</si>
  <si>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</si>
  <si>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</si>
  <si>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</si>
  <si>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</si>
  <si>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</si>
  <si>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</si>
  <si>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</si>
  <si>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</si>
  <si>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</si>
  <si>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</si>
  <si>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</si>
  <si>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</si>
  <si>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</si>
  <si>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</si>
  <si>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</si>
  <si>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</si>
  <si>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</si>
  <si>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</si>
  <si>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</si>
  <si>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</si>
  <si>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</si>
  <si>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</si>
  <si>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</si>
  <si>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</si>
  <si>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</si>
  <si>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</si>
  <si>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</si>
  <si>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</si>
  <si>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</si>
  <si>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</si>
  <si>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</si>
  <si>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</si>
  <si>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</si>
  <si>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</si>
  <si>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</si>
  <si>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</si>
  <si>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</si>
  <si>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</si>
  <si>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</si>
  <si>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</si>
  <si>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</si>
  <si>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</si>
  <si>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</si>
  <si>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</si>
  <si>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</si>
  <si>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</si>
  <si>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</si>
  <si>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</si>
  <si>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</si>
  <si>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</si>
  <si>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</si>
  <si>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</si>
  <si>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</si>
  <si>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</si>
  <si>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</si>
  <si>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</si>
  <si>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</si>
  <si>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</si>
  <si>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</si>
  <si>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</si>
  <si>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</si>
  <si>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</si>
  <si>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</si>
  <si>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</si>
  <si>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</si>
  <si>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</si>
  <si>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</si>
  <si>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</si>
  <si>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</si>
  <si>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</si>
  <si>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</si>
  <si>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</si>
  <si>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</si>
  <si>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</si>
  <si>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</si>
  <si>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</si>
  <si>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</si>
  <si>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</si>
  <si>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</si>
  <si>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</si>
  <si>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</si>
  <si>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</si>
  <si>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</si>
  <si>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</si>
  <si>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</si>
  <si>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</si>
  <si>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</si>
  <si>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</si>
  <si>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</si>
  <si>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</si>
  <si>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</si>
  <si>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</si>
  <si>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</si>
  <si>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</si>
  <si>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</si>
  <si>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</si>
  <si>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</si>
  <si>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</si>
  <si>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</si>
  <si>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</si>
  <si>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</si>
  <si>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</si>
  <si>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</si>
  <si>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</si>
  <si>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</si>
  <si>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</si>
  <si>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</si>
  <si>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</si>
  <si>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</si>
  <si>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</si>
  <si>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</si>
  <si>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</si>
  <si>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</si>
  <si>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</si>
  <si>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</si>
  <si>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</si>
  <si>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</si>
  <si>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</si>
  <si>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</si>
  <si>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</si>
  <si>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</si>
  <si>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</si>
  <si>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</si>
  <si>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</si>
  <si>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</si>
  <si>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</si>
  <si>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</si>
  <si>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</si>
  <si>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</si>
  <si>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</si>
  <si>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</si>
  <si>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</si>
  <si>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</si>
  <si>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</si>
  <si>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</si>
  <si>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</si>
  <si>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</si>
  <si>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</si>
  <si>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</si>
  <si>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</si>
  <si>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</si>
  <si>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</si>
  <si>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</si>
  <si>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</si>
  <si>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</si>
  <si>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</si>
  <si>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</si>
  <si>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</si>
  <si>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</si>
  <si>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</si>
  <si>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</si>
  <si>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</si>
  <si>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</si>
  <si>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</si>
  <si>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</si>
  <si>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</si>
  <si>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</si>
  <si>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</si>
  <si>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</si>
  <si>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</si>
  <si>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</si>
  <si>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</si>
  <si>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</si>
  <si>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</si>
  <si>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</si>
  <si>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</si>
  <si>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</si>
  <si>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</si>
  <si>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</si>
  <si>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</si>
  <si>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</si>
  <si>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</si>
  <si>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</si>
  <si>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</si>
  <si>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</si>
  <si>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</si>
  <si>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</si>
  <si>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</si>
  <si>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</si>
  <si>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</si>
  <si>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</si>
  <si>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</si>
  <si>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</si>
  <si>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</si>
  <si>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</si>
  <si>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</si>
  <si>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</si>
  <si>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</si>
  <si>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</si>
  <si>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</si>
  <si>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</si>
  <si>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</si>
  <si>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</si>
  <si>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</si>
  <si>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</si>
  <si>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</si>
  <si>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</si>
  <si>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</si>
  <si>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</si>
  <si>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</si>
  <si>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</si>
  <si>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</si>
  <si>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</si>
  <si>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</si>
  <si>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</si>
  <si>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</si>
  <si>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</si>
  <si>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</si>
  <si>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</si>
  <si>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</si>
  <si>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</si>
  <si>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</si>
  <si>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</si>
  <si>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</si>
  <si>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</si>
  <si>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</si>
  <si>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</si>
  <si>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</si>
  <si>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</si>
  <si>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</si>
  <si>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</si>
  <si>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</si>
  <si>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</si>
  <si>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</si>
  <si>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</si>
  <si>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</si>
  <si>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</si>
  <si>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</si>
  <si>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</si>
  <si>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</si>
  <si>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</si>
  <si>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</si>
  <si>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</si>
  <si>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</si>
  <si>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</si>
  <si>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</si>
  <si>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</si>
  <si>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</si>
  <si>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</si>
  <si>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</si>
  <si>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</si>
  <si>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</si>
  <si>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</si>
  <si>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</si>
  <si>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</si>
  <si>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</si>
  <si>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</si>
  <si>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</si>
  <si>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</si>
  <si>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</si>
  <si>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</si>
  <si>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</si>
  <si>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</si>
  <si>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</si>
  <si>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</si>
  <si>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</si>
  <si>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</si>
  <si>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</si>
  <si>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</si>
  <si>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</si>
  <si>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</si>
  <si>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</si>
  <si>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</si>
  <si>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</si>
  <si>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</si>
  <si>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</si>
  <si>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</si>
  <si>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</si>
  <si>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</si>
  <si>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</si>
  <si>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</si>
  <si>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</si>
  <si>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</si>
  <si>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</si>
  <si>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</si>
  <si>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</si>
  <si>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</si>
  <si>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</si>
  <si>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</si>
  <si>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</si>
  <si>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</si>
  <si>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</si>
  <si>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</si>
  <si>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</si>
  <si>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</si>
  <si>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</si>
  <si>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</si>
  <si>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</si>
  <si>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</si>
  <si>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</si>
  <si>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</si>
  <si>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</si>
  <si>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</si>
  <si>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</si>
  <si>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</si>
  <si>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</si>
  <si>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</si>
  <si>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</si>
  <si>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</si>
  <si>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</si>
  <si>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</si>
  <si>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</si>
  <si>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</si>
  <si>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</si>
  <si>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</si>
  <si>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</si>
  <si>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</si>
  <si>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</si>
  <si>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</si>
  <si>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</si>
  <si>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</si>
  <si>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</si>
  <si>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</si>
  <si>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</si>
  <si>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</si>
  <si>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</si>
  <si>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</si>
  <si>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</si>
  <si>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</si>
  <si>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</si>
  <si>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</si>
  <si>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</si>
  <si>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</si>
  <si>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</si>
  <si>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</si>
  <si>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</si>
  <si>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</si>
  <si>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</si>
  <si>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</si>
  <si>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</si>
  <si>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</si>
  <si>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</si>
  <si>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</si>
  <si>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</si>
  <si>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</si>
  <si>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</si>
  <si>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</si>
  <si>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</si>
  <si>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</si>
  <si>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</si>
  <si>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</si>
  <si>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</si>
  <si>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</si>
  <si>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</si>
  <si>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</si>
  <si>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</si>
  <si>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</si>
  <si>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</si>
  <si>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</si>
  <si>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</si>
  <si>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</si>
  <si>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</si>
  <si>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</si>
  <si>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</si>
  <si>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</si>
  <si>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</si>
  <si>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</si>
  <si>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</si>
  <si>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</si>
  <si>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</si>
  <si>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</si>
  <si>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</si>
  <si>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</si>
  <si>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</si>
  <si>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</si>
  <si>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</si>
  <si>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</si>
  <si>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</si>
  <si>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</si>
  <si>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</si>
  <si>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</si>
  <si>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</si>
  <si>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</si>
  <si>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</si>
  <si>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</si>
  <si>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</si>
  <si>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</si>
  <si>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</si>
  <si>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</si>
  <si>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</si>
  <si>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</si>
  <si>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</si>
  <si>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</si>
  <si>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</si>
  <si>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</si>
  <si>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</si>
  <si>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</si>
  <si>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</si>
  <si>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</si>
  <si>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</si>
  <si>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</si>
  <si>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</si>
  <si>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</si>
  <si>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</si>
  <si>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</si>
  <si>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</si>
  <si>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</si>
  <si>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</si>
  <si>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</si>
  <si>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</si>
  <si>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</si>
  <si>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</si>
  <si>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</si>
  <si>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</si>
  <si>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</si>
  <si>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</si>
  <si>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</si>
  <si>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</si>
  <si>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</si>
  <si>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</si>
  <si>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</si>
  <si>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</si>
  <si>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</si>
  <si>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</si>
  <si>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</si>
  <si>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</si>
  <si>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</si>
  <si>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</si>
  <si>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</si>
  <si>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</si>
  <si>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</si>
  <si>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</si>
  <si>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</si>
  <si>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</si>
  <si>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</si>
  <si>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</si>
  <si>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</si>
  <si>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</si>
  <si>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</si>
  <si>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</si>
  <si>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</si>
  <si>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</si>
  <si>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</si>
  <si>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</si>
  <si>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</si>
  <si>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</si>
  <si>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</si>
  <si>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</si>
  <si>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</si>
  <si>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</si>
  <si>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</si>
  <si>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</si>
  <si>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</si>
  <si>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</si>
  <si>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</si>
  <si>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</si>
  <si>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</si>
  <si>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</si>
  <si>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</si>
  <si>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</si>
  <si>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</si>
  <si>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</si>
  <si>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</si>
  <si>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</si>
  <si>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</si>
  <si>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</si>
  <si>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</si>
  <si>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</si>
  <si>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</si>
  <si>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</si>
  <si>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</si>
  <si>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</si>
  <si>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</si>
  <si>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</si>
  <si>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</si>
  <si>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</si>
  <si>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</si>
  <si>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</si>
  <si>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</si>
  <si>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</si>
  <si>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</si>
  <si>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</si>
  <si>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</si>
  <si>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</si>
  <si>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</si>
  <si>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</si>
  <si>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</si>
  <si>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</si>
  <si>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</si>
  <si>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</si>
  <si>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</si>
  <si>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</si>
  <si>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</si>
  <si>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</si>
  <si>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</si>
  <si>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</si>
  <si>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</si>
  <si>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</si>
  <si>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</si>
  <si>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</si>
  <si>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</si>
  <si>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</si>
  <si>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</si>
  <si>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</si>
  <si>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</si>
  <si>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</si>
  <si>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</si>
  <si>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</si>
  <si>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</si>
  <si>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</si>
  <si>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</si>
  <si>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</si>
  <si>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</si>
  <si>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</si>
  <si>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</si>
  <si>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</si>
  <si>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</si>
  <si>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</si>
  <si>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</si>
  <si>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</si>
  <si>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</si>
  <si>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</si>
  <si>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</si>
  <si>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</si>
  <si>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</si>
  <si>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</si>
  <si>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</si>
  <si>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</si>
  <si>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</si>
  <si>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</si>
  <si>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</si>
  <si>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</si>
  <si>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</si>
  <si>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</si>
  <si>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</si>
  <si>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</si>
  <si>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</si>
  <si>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</si>
  <si>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</si>
  <si>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</si>
  <si>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</si>
  <si>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</si>
  <si>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</si>
  <si>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</si>
  <si>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</si>
  <si>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</si>
  <si>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</si>
  <si>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</si>
  <si>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</si>
  <si>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</si>
  <si>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</si>
  <si>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</si>
  <si>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</si>
  <si>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</si>
  <si>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</si>
  <si>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</si>
  <si>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</si>
  <si>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</si>
  <si>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</si>
  <si>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</si>
  <si>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</si>
  <si>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</si>
  <si>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</si>
  <si>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</si>
  <si>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</si>
  <si>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</si>
  <si>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</si>
  <si>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</si>
  <si>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</si>
  <si>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</si>
  <si>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</si>
  <si>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</si>
  <si>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</si>
  <si>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</si>
  <si>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</si>
  <si>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</si>
  <si>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</si>
  <si>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</si>
  <si>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</si>
  <si>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</si>
  <si>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</si>
  <si>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</si>
  <si>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</si>
  <si>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</si>
  <si>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</si>
  <si>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</si>
  <si>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</si>
  <si>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</si>
  <si>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</si>
  <si>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</si>
  <si>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</si>
  <si>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</si>
  <si>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</si>
  <si>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</si>
  <si>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</si>
  <si>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</si>
  <si>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</si>
  <si>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</si>
  <si>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</si>
  <si>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</si>
  <si>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</si>
  <si>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</si>
  <si>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</si>
  <si>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</si>
  <si>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</si>
  <si>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</si>
  <si>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</si>
  <si>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</si>
  <si>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</si>
  <si>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</si>
  <si>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</si>
  <si>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</si>
  <si>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</si>
  <si>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</si>
  <si>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</si>
  <si>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</si>
  <si>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</si>
  <si>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</si>
  <si>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</si>
  <si>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</si>
  <si>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</si>
  <si>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</si>
  <si>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</si>
  <si>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</si>
  <si>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</si>
  <si>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</si>
  <si>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</si>
  <si>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</si>
  <si>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</si>
  <si>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</si>
  <si>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</si>
  <si>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</si>
  <si>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</si>
  <si>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</si>
  <si>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</si>
  <si>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</si>
  <si>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</si>
  <si>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</si>
  <si>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</si>
  <si>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</si>
  <si>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</si>
  <si>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</si>
  <si>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</si>
  <si>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</si>
  <si>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</si>
  <si>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</si>
  <si>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</si>
  <si>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</si>
  <si>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</si>
  <si>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</si>
  <si>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</si>
  <si>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</si>
  <si>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</si>
  <si>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</si>
  <si>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</si>
  <si>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</si>
  <si>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</si>
  <si>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</si>
  <si>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</si>
  <si>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</si>
  <si>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</si>
  <si>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</si>
  <si>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</si>
  <si>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</si>
  <si>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</si>
  <si>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</si>
  <si>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</si>
  <si>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</si>
  <si>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</si>
  <si>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</si>
  <si>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</si>
  <si>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</si>
  <si>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</si>
  <si>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</si>
  <si>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</si>
  <si>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</si>
  <si>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</si>
  <si>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</si>
  <si>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</si>
  <si>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</si>
  <si>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</si>
  <si>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</si>
  <si>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</si>
  <si>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</si>
  <si>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</si>
  <si>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</si>
  <si>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</si>
  <si>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</si>
  <si>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</si>
  <si>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</si>
  <si>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</si>
  <si>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</si>
  <si>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</si>
  <si>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</si>
  <si>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</si>
  <si>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</si>
  <si>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</si>
  <si>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</si>
  <si>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</si>
  <si>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</si>
  <si>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</si>
  <si>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</si>
  <si>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</si>
  <si>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</si>
  <si>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</si>
  <si>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</si>
  <si>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</si>
  <si>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</si>
  <si>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</si>
  <si>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</si>
  <si>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</si>
  <si>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</si>
  <si>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</si>
  <si>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</si>
  <si>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</si>
  <si>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</si>
  <si>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</si>
  <si>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</si>
  <si>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</si>
  <si>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</si>
  <si>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</si>
  <si>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</si>
  <si>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</si>
  <si>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</si>
  <si>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</si>
  <si>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</si>
  <si>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</si>
  <si>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</si>
  <si>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</si>
  <si>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</si>
  <si>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</si>
  <si>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</si>
  <si>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</si>
  <si>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</si>
  <si>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</si>
  <si>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</si>
  <si>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</si>
  <si>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</si>
  <si>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</si>
  <si>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</si>
  <si>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</si>
  <si>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</si>
  <si>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</si>
  <si>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</si>
  <si>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</si>
  <si>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</si>
  <si>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</si>
  <si>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</si>
  <si>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</si>
  <si>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</si>
  <si>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</si>
  <si>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</si>
  <si>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</si>
  <si>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</si>
  <si>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</si>
  <si>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</si>
  <si>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</si>
  <si>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</si>
  <si>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</si>
  <si>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</si>
  <si>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</si>
  <si>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</si>
  <si>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</si>
  <si>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</si>
  <si>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</si>
  <si>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</si>
  <si>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</si>
  <si>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</si>
  <si>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</si>
  <si>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</si>
  <si>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</si>
  <si>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</si>
  <si>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</si>
  <si>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</si>
  <si>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</si>
  <si>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</si>
  <si>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</si>
  <si>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</si>
  <si>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</si>
  <si>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</si>
  <si>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</si>
  <si>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</si>
  <si>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</si>
  <si>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</si>
  <si>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</si>
  <si>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</si>
  <si>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</si>
  <si>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</si>
  <si>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</si>
  <si>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</si>
  <si>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</si>
  <si>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</si>
  <si>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</si>
  <si>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</si>
  <si>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</si>
  <si>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</si>
  <si>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</si>
  <si>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</si>
  <si>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</si>
  <si>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</si>
  <si>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</si>
  <si>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</si>
  <si>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</si>
  <si>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</si>
  <si>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</si>
  <si>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</si>
  <si>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</si>
  <si>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</si>
  <si>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</si>
  <si>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</si>
  <si>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</si>
  <si>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</si>
  <si>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</si>
  <si>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</si>
  <si>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</si>
  <si>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</si>
  <si>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</si>
  <si>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</si>
  <si>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</si>
  <si>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</si>
  <si>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</si>
  <si>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</si>
  <si>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</si>
  <si>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</si>
  <si>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</si>
  <si>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</si>
  <si>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</si>
  <si>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</si>
  <si>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</si>
  <si>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</si>
  <si>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</si>
  <si>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</si>
  <si>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</si>
  <si>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</si>
  <si>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</si>
  <si>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</si>
  <si>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</si>
  <si>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</si>
  <si>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</si>
  <si>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</si>
  <si>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</si>
  <si>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</si>
  <si>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</si>
  <si>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</si>
  <si>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</si>
  <si>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</si>
  <si>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</si>
  <si>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</si>
  <si>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</si>
  <si>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</si>
  <si>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</si>
  <si>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</si>
  <si>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</si>
  <si>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</si>
  <si>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</si>
  <si>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</si>
  <si>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</si>
  <si>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</si>
  <si>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</si>
  <si>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</si>
  <si>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</si>
  <si>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</si>
  <si>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</si>
  <si>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</si>
  <si>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</si>
  <si>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</si>
  <si>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</si>
  <si>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</si>
  <si>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</si>
  <si>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</si>
  <si>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</si>
  <si>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</si>
  <si>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</si>
  <si>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</si>
  <si>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</si>
  <si>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</si>
  <si>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</si>
  <si>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</si>
  <si>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</si>
  <si>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</si>
  <si>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</si>
  <si>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</si>
  <si>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</si>
  <si>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</si>
  <si>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</si>
  <si>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</si>
  <si>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</si>
  <si>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</si>
  <si>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</si>
  <si>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</si>
  <si>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</si>
  <si>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</si>
  <si>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</si>
  <si>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</si>
  <si>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</si>
  <si>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</si>
  <si>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</si>
  <si>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</si>
  <si>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</si>
  <si>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</si>
  <si>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</si>
  <si>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</si>
  <si>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</si>
  <si>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</si>
  <si>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</si>
  <si>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</si>
  <si>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</si>
  <si>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</si>
  <si>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</si>
  <si>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</si>
  <si>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</si>
  <si>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</si>
  <si>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</si>
  <si>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</si>
  <si>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</si>
  <si>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</si>
  <si>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</si>
  <si>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</si>
  <si>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</si>
  <si>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</si>
  <si>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</si>
  <si>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</si>
  <si>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</si>
  <si>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</si>
  <si>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</si>
  <si>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</si>
  <si>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</si>
  <si>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</si>
  <si>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</si>
  <si>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</si>
  <si>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</si>
  <si>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</si>
  <si>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</si>
  <si>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</si>
  <si>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</si>
  <si>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</si>
  <si>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</si>
  <si>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</si>
  <si>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</si>
  <si>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</si>
  <si>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</si>
  <si>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</si>
  <si>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</si>
  <si>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</si>
  <si>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</si>
  <si>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</si>
  <si>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</si>
  <si>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</si>
  <si>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</si>
  <si>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</si>
  <si>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</si>
  <si>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</si>
  <si>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</si>
  <si>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</si>
  <si>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</si>
  <si>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</si>
  <si>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</si>
  <si>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</si>
  <si>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</si>
  <si>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</si>
  <si>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</si>
  <si>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</si>
  <si>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</si>
  <si>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</si>
  <si>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</si>
  <si>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</si>
  <si>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</si>
  <si>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</si>
  <si>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</si>
  <si>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</si>
  <si>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</si>
  <si>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</si>
  <si>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</si>
  <si>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</si>
  <si>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</si>
  <si>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</si>
  <si>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</si>
  <si>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</si>
  <si>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</si>
  <si>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</si>
  <si>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</si>
  <si>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</si>
  <si>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</si>
  <si>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</si>
  <si>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</si>
  <si>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</si>
  <si>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</si>
  <si>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</si>
  <si>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</si>
  <si>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</si>
  <si>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</si>
  <si>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</si>
  <si>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</si>
  <si>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</si>
  <si>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</si>
  <si>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</si>
  <si>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</si>
  <si>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</si>
  <si>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</si>
  <si>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</si>
  <si>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</si>
  <si>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</si>
  <si>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</si>
  <si>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</si>
  <si>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</si>
  <si>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</si>
  <si>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</si>
  <si>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</si>
  <si>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</si>
  <si>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</si>
  <si>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</si>
  <si>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</si>
  <si>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</si>
  <si>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</si>
  <si>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</si>
  <si>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</si>
  <si>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</si>
  <si>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</si>
  <si>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</si>
  <si>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</si>
  <si>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</si>
  <si>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</si>
  <si>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</si>
  <si>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</si>
  <si>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</si>
  <si>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</si>
  <si>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</si>
  <si>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</si>
  <si>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</si>
  <si>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</si>
  <si>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</si>
  <si>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</si>
  <si>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</si>
  <si>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</si>
  <si>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</si>
  <si>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</si>
  <si>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</si>
  <si>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</si>
  <si>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</si>
  <si>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</si>
  <si>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</si>
  <si>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</si>
  <si>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</si>
  <si>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</si>
  <si>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</si>
  <si>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</si>
  <si>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</si>
  <si>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</si>
  <si>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</si>
  <si>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</si>
  <si>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</si>
  <si>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</si>
  <si>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</si>
  <si>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</si>
  <si>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</si>
  <si>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</si>
  <si>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</si>
  <si>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</si>
  <si>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</si>
  <si>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</si>
  <si>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</si>
  <si>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</si>
  <si>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</si>
  <si>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</si>
  <si>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</si>
  <si>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</si>
  <si>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</si>
  <si>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</si>
  <si>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</si>
  <si>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</si>
  <si>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</si>
  <si>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</si>
  <si>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</si>
  <si>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</si>
  <si>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</si>
  <si>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</si>
  <si>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</si>
  <si>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</si>
  <si>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</si>
  <si>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</si>
  <si>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</si>
  <si>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</si>
  <si>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</si>
  <si>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</si>
  <si>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</si>
  <si>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</si>
  <si>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</si>
  <si>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</si>
  <si>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</si>
  <si>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</si>
  <si>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</si>
  <si>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</si>
  <si>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</si>
  <si>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</si>
  <si>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</si>
  <si>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</si>
  <si>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</si>
  <si>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</si>
  <si>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</si>
  <si>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</si>
  <si>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</si>
  <si>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</si>
  <si>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</si>
  <si>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</si>
  <si>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</si>
  <si>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</si>
  <si>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</si>
  <si>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</si>
  <si>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</si>
  <si>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</si>
  <si>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</si>
  <si>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</si>
  <si>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</si>
  <si>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</si>
  <si>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</si>
  <si>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</si>
  <si>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</si>
  <si>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</si>
  <si>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</si>
  <si>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</si>
  <si>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</si>
  <si>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</si>
  <si>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</si>
  <si>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</si>
  <si>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</si>
  <si>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</si>
  <si>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</si>
  <si>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</si>
  <si>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</si>
  <si>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</si>
  <si>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</si>
  <si>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</si>
  <si>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</si>
  <si>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</si>
  <si>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</si>
  <si>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</si>
  <si>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</si>
  <si>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</si>
  <si>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</si>
  <si>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</si>
  <si>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</si>
  <si>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</si>
  <si>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</si>
  <si>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</si>
  <si>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</si>
  <si>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</si>
  <si>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</si>
  <si>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</si>
  <si>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</si>
  <si>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</si>
  <si>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</si>
  <si>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</si>
  <si>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</si>
  <si>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</si>
  <si>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</si>
  <si>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</si>
  <si>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</si>
  <si>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</si>
  <si>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</si>
  <si>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</si>
  <si>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</si>
  <si>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</si>
  <si>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</si>
  <si>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</si>
  <si>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</si>
  <si>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</si>
  <si>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</si>
  <si>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</si>
  <si>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</si>
  <si>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</si>
  <si>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</si>
  <si>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</si>
  <si>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</si>
  <si>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</si>
  <si>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</si>
  <si>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</si>
  <si>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</si>
  <si>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</si>
  <si>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</si>
  <si>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</si>
  <si>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</si>
  <si>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</si>
  <si>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</si>
  <si>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</si>
  <si>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</si>
  <si>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</si>
  <si>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</si>
  <si>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</si>
  <si>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</si>
  <si>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</si>
  <si>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</si>
  <si>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</si>
  <si>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</si>
  <si>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</si>
  <si>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</si>
  <si>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</si>
  <si>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</si>
  <si>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</si>
  <si>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</si>
  <si>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</si>
  <si>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</si>
  <si>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</si>
  <si>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</si>
  <si>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</si>
  <si>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</si>
  <si>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</si>
  <si>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</si>
  <si>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</si>
  <si>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</si>
  <si>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</si>
  <si>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</si>
  <si>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</si>
  <si>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</si>
  <si>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</si>
  <si>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</si>
  <si>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</si>
  <si>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</si>
  <si>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</si>
  <si>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</si>
  <si>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</si>
  <si>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</si>
  <si>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</si>
  <si>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</si>
  <si>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</si>
  <si>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</si>
  <si>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</si>
  <si>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</si>
  <si>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</si>
  <si>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</si>
  <si>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</si>
  <si>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</si>
  <si>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</si>
  <si>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</si>
  <si>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</si>
  <si>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</si>
  <si>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</si>
  <si>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</si>
  <si>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</si>
  <si>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</si>
  <si>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</si>
  <si>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</si>
  <si>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</si>
  <si>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</si>
  <si>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</si>
  <si>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</si>
  <si>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</si>
  <si>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</si>
  <si>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</si>
  <si>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</si>
  <si>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</si>
  <si>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</si>
  <si>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</si>
  <si>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</si>
  <si>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</si>
  <si>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</si>
  <si>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</si>
  <si>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</si>
  <si>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</si>
  <si>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</si>
  <si>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</si>
  <si>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</si>
  <si>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</si>
  <si>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</si>
  <si>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</si>
  <si>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</si>
  <si>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</si>
  <si>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</si>
  <si>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</si>
  <si>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</si>
  <si>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</si>
  <si>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</si>
  <si>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</si>
  <si>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</si>
  <si>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</si>
  <si>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</si>
  <si>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</si>
  <si>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</si>
  <si>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</si>
  <si>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</si>
  <si>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</si>
  <si>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</si>
  <si>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</si>
  <si>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</si>
  <si>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</si>
  <si>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</si>
  <si>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</si>
  <si>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</si>
  <si>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</si>
  <si>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</si>
  <si>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</si>
  <si>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</si>
  <si>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</si>
  <si>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</si>
  <si>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</si>
  <si>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</si>
  <si>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</si>
  <si>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</si>
  <si>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</si>
  <si>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</si>
  <si>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</si>
  <si>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</si>
  <si>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</si>
  <si>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</si>
  <si>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</si>
  <si>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</si>
  <si>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</si>
  <si>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</si>
  <si>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</si>
  <si>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</si>
  <si>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</si>
  <si>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</si>
  <si>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</si>
  <si>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</si>
  <si>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</si>
  <si>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</si>
  <si>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</si>
  <si>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</si>
  <si>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</si>
  <si>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</si>
  <si>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</si>
  <si>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</si>
  <si>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</si>
  <si>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</si>
  <si>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</si>
  <si>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</si>
  <si>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</si>
  <si>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</si>
  <si>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</si>
  <si>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</si>
  <si>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</si>
  <si>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</si>
  <si>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</si>
  <si>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</si>
  <si>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</si>
  <si>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</si>
  <si>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</si>
  <si>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</si>
  <si>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</si>
  <si>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</si>
  <si>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</si>
  <si>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</si>
  <si>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</si>
  <si>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</si>
  <si>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</si>
  <si>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</si>
  <si>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</si>
  <si>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</si>
  <si>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</si>
  <si>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</si>
  <si>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</si>
  <si>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</si>
  <si>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</si>
  <si>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</si>
  <si>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</si>
  <si>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</si>
  <si>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</si>
  <si>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</si>
  <si>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</si>
  <si>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</si>
  <si>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</si>
  <si>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</si>
  <si>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</si>
  <si>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</si>
  <si>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</si>
  <si>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</si>
  <si>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</si>
  <si>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</si>
  <si>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</si>
  <si>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</si>
  <si>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</si>
  <si>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</si>
  <si>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</si>
  <si>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</si>
  <si>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</si>
  <si>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</si>
  <si>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</si>
  <si>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</si>
  <si>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</si>
  <si>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</si>
  <si>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</si>
  <si>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</si>
  <si>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</si>
  <si>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</si>
  <si>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</si>
  <si>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</si>
  <si>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</si>
  <si>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</si>
  <si>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</si>
  <si>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</si>
  <si>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</si>
  <si>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</si>
  <si>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</si>
  <si>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</si>
  <si>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</si>
  <si>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</si>
  <si>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</si>
  <si>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</si>
  <si>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</si>
  <si>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</si>
  <si>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</si>
  <si>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</si>
  <si>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</si>
  <si>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</si>
  <si>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</si>
  <si>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</si>
  <si>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</si>
  <si>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</si>
  <si>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</si>
  <si>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</si>
  <si>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</si>
  <si>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</si>
  <si>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</si>
  <si>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</si>
  <si>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</si>
  <si>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</si>
  <si>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</si>
  <si>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</si>
  <si>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</si>
  <si>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</si>
  <si>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</si>
  <si>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</si>
  <si>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</si>
  <si>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</si>
  <si>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</si>
  <si>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</si>
  <si>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</si>
  <si>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</si>
  <si>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</si>
  <si>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</si>
  <si>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</si>
  <si>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</si>
  <si>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</si>
  <si>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</si>
  <si>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</si>
  <si>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</si>
  <si>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</si>
  <si>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</si>
  <si>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</si>
  <si>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</si>
  <si>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</si>
  <si>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</si>
  <si>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</si>
  <si>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</si>
  <si>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</si>
  <si>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</si>
  <si>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</si>
  <si>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</si>
  <si>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</si>
  <si>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</si>
  <si>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</si>
  <si>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</si>
  <si>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</si>
  <si>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</si>
  <si>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</si>
  <si>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</si>
  <si>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</si>
  <si>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</si>
  <si>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</si>
  <si>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</si>
  <si>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</si>
  <si>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</si>
  <si>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</si>
  <si>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</si>
  <si>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</si>
  <si>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</si>
  <si>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</si>
  <si>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</si>
  <si>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</si>
  <si>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</si>
  <si>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</si>
  <si>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</si>
  <si>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</si>
  <si>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</si>
  <si>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</si>
  <si>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</si>
  <si>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</si>
  <si>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</si>
  <si>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</si>
  <si>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</si>
  <si>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</si>
  <si>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</si>
  <si>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</si>
  <si>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</si>
  <si>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</si>
  <si>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</si>
  <si>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</si>
  <si>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</si>
  <si>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</si>
  <si>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</si>
  <si>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</si>
  <si>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</si>
  <si>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</si>
  <si>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</si>
  <si>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</si>
  <si>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</si>
  <si>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</si>
  <si>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</si>
  <si>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</si>
  <si>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</si>
  <si>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</si>
  <si>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</si>
  <si>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</si>
  <si>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</si>
  <si>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</si>
  <si>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</si>
  <si>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</si>
  <si>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</si>
  <si>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</si>
  <si>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</si>
  <si>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</si>
  <si>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</si>
  <si>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</si>
  <si>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</si>
  <si>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</si>
  <si>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</si>
  <si>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</si>
  <si>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</si>
  <si>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</si>
  <si>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</si>
  <si>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</si>
  <si>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</si>
  <si>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</si>
  <si>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</si>
  <si>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</si>
  <si>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</si>
  <si>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</si>
  <si>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</si>
  <si>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</si>
  <si>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</si>
  <si>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</si>
  <si>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</si>
  <si>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</si>
  <si>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</si>
  <si>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</si>
  <si>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</si>
  <si>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</si>
  <si>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</si>
  <si>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</si>
  <si>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</si>
  <si>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</si>
  <si>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</si>
  <si>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</si>
  <si>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</si>
  <si>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</si>
  <si>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</si>
  <si>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</si>
  <si>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</si>
  <si>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</si>
  <si>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</si>
  <si>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</si>
  <si>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</si>
  <si>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</si>
  <si>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</si>
  <si>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</si>
  <si>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</si>
  <si>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</si>
  <si>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</si>
  <si>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</si>
  <si>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</si>
  <si>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</si>
  <si>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</si>
  <si>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</si>
  <si>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</si>
  <si>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</si>
  <si>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</si>
  <si>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</si>
  <si>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</si>
  <si>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</si>
  <si>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</si>
  <si>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</si>
  <si>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</si>
  <si>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</si>
  <si>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</si>
  <si>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</si>
  <si>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</si>
  <si>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</si>
  <si>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</si>
  <si>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</si>
  <si>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</si>
  <si>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</si>
  <si>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</si>
  <si>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</si>
  <si>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</si>
  <si>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</si>
  <si>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</si>
  <si>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</si>
  <si>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</si>
  <si>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</si>
  <si>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</si>
  <si>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</si>
  <si>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</si>
  <si>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</si>
  <si>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</si>
  <si>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</si>
  <si>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</si>
  <si>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</si>
  <si>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</si>
  <si>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</si>
  <si>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</si>
  <si>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</si>
  <si>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</si>
  <si>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</si>
  <si>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</si>
  <si>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</si>
  <si>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</si>
  <si>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</si>
  <si>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</si>
  <si>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</si>
  <si>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</si>
  <si>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</si>
  <si>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</si>
  <si>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</si>
  <si>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</si>
  <si>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</si>
  <si>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</si>
  <si>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</si>
  <si>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</si>
  <si>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</si>
  <si>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</si>
  <si>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</si>
  <si>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</si>
  <si>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</si>
  <si>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</si>
  <si>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</si>
  <si>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</si>
  <si>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</si>
  <si>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</si>
  <si>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</si>
  <si>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</si>
  <si>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</si>
  <si>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</si>
  <si>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</si>
  <si>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</si>
  <si>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</si>
  <si>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</si>
  <si>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</si>
  <si>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</si>
  <si>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</si>
  <si>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</si>
  <si>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</si>
  <si>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</si>
  <si>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</si>
  <si>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</si>
  <si>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</si>
  <si>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</si>
  <si>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</si>
  <si>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</si>
  <si>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</si>
  <si>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</si>
  <si>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</si>
  <si>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</si>
  <si>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</si>
  <si>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</si>
  <si>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</si>
  <si>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</si>
  <si>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</si>
  <si>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</si>
  <si>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</si>
  <si>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</si>
  <si>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</si>
  <si>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</si>
  <si>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</si>
  <si>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</si>
  <si>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</si>
  <si>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</si>
  <si>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</si>
  <si>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</si>
  <si>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</si>
  <si>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</si>
  <si>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</si>
  <si>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</si>
  <si>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</si>
  <si>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</si>
  <si>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</si>
  <si>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</si>
  <si>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</si>
  <si>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</si>
  <si>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</si>
  <si>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</si>
  <si>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</si>
  <si>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</si>
  <si>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</si>
  <si>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</si>
  <si>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</si>
  <si>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</si>
  <si>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</si>
  <si>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</si>
  <si>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</si>
  <si>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</si>
  <si>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</si>
  <si>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</si>
  <si>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</si>
  <si>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</si>
  <si>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</si>
  <si>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</si>
  <si>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</si>
  <si>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</si>
  <si>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</si>
  <si>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</si>
  <si>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</si>
  <si>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</si>
  <si>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</si>
  <si>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</si>
  <si>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</si>
  <si>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</si>
  <si>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</si>
  <si>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</si>
  <si>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</si>
  <si>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</si>
  <si>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</si>
  <si>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</si>
  <si>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</si>
  <si>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</si>
  <si>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</si>
  <si>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</si>
  <si>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</si>
  <si>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</si>
  <si>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</si>
  <si>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</si>
  <si>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</si>
  <si>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</si>
  <si>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</si>
  <si>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</si>
  <si>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</si>
  <si>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</si>
  <si>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</si>
  <si>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</si>
  <si>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</si>
  <si>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</si>
  <si>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</si>
  <si>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</si>
  <si>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</si>
  <si>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</si>
  <si>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</si>
  <si>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</si>
  <si>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</si>
  <si>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</si>
  <si>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</si>
  <si>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</si>
  <si>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</si>
  <si>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</si>
  <si>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</si>
  <si>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</si>
  <si>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</si>
  <si>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</si>
  <si>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</si>
  <si>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</si>
  <si>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</si>
  <si>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</si>
  <si>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</si>
  <si>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</si>
  <si>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</si>
  <si>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</si>
  <si>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</si>
  <si>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</si>
  <si>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</si>
  <si>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</si>
  <si>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</si>
  <si>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</si>
  <si>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</si>
  <si>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</si>
  <si>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</si>
  <si>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</si>
  <si>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</si>
  <si>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</si>
  <si>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</si>
  <si>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</si>
  <si>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</si>
  <si>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</si>
  <si>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</si>
  <si>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</si>
  <si>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</si>
  <si>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</si>
  <si>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</si>
  <si>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</si>
  <si>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</si>
  <si>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</si>
  <si>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</si>
  <si>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</si>
  <si>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</si>
  <si>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</si>
  <si>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</si>
  <si>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</si>
  <si>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</si>
  <si>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</si>
  <si>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</si>
  <si>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</si>
  <si>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</si>
  <si>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</si>
  <si>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</si>
  <si>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</si>
  <si>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</si>
  <si>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</si>
  <si>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</si>
  <si>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</si>
  <si>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</si>
  <si>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</si>
  <si>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</si>
  <si>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</si>
  <si>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</si>
  <si>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</si>
  <si>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</si>
  <si>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</si>
  <si>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</si>
  <si>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</si>
  <si>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</si>
  <si>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</si>
  <si>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</si>
  <si>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</si>
  <si>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</si>
  <si>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</si>
  <si>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</si>
  <si>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</si>
  <si>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</si>
  <si>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</si>
  <si>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</si>
  <si>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</si>
  <si>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</si>
  <si>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</si>
  <si>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</si>
  <si>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</si>
  <si>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</si>
  <si>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</si>
  <si>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</si>
  <si>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</si>
  <si>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</si>
  <si>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</si>
  <si>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</si>
  <si>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</si>
  <si>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</si>
  <si>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</si>
  <si>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</si>
  <si>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</si>
  <si>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</si>
  <si>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</si>
  <si>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</si>
  <si>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</si>
  <si>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</si>
  <si>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</si>
  <si>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</si>
  <si>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</si>
  <si>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</si>
  <si>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</si>
  <si>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</si>
  <si>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</si>
  <si>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</si>
  <si>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</si>
  <si>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</si>
  <si>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</si>
  <si>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</si>
  <si>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</si>
  <si>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</si>
  <si>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</si>
  <si>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</si>
  <si>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</si>
  <si>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</si>
  <si>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</si>
  <si>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</si>
  <si>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</si>
  <si>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</si>
  <si>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</si>
  <si>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</si>
  <si>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</si>
  <si>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</si>
  <si>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</si>
  <si>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</si>
  <si>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</si>
  <si>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</si>
  <si>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</si>
  <si>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</si>
  <si>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</si>
  <si>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</si>
  <si>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</si>
  <si>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</si>
  <si>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</si>
  <si>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</si>
  <si>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</si>
  <si>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</si>
  <si>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</si>
  <si>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</si>
  <si>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</si>
  <si>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</si>
  <si>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</si>
  <si>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</si>
  <si>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</si>
  <si>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</si>
  <si>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</si>
  <si>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</si>
  <si>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</si>
  <si>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</si>
  <si>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</si>
  <si>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</si>
  <si>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</si>
  <si>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</si>
  <si>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</si>
  <si>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</si>
  <si>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</si>
  <si>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</si>
  <si>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</si>
  <si>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</si>
  <si>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</si>
  <si>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</si>
  <si>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</si>
  <si>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</si>
  <si>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</si>
  <si>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</si>
  <si>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</si>
  <si>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</si>
  <si>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</si>
  <si>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</si>
  <si>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</si>
  <si>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</si>
  <si>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</si>
  <si>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</si>
  <si>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</si>
  <si>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</si>
  <si>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</si>
  <si>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</si>
  <si>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</si>
  <si>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</si>
  <si>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</si>
  <si>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</si>
  <si>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</si>
  <si>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</si>
  <si>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</si>
  <si>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</si>
  <si>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</si>
  <si>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</si>
  <si>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</si>
  <si>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</si>
  <si>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</si>
  <si>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</si>
  <si>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</si>
  <si>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</si>
  <si>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</si>
  <si>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</si>
  <si>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</si>
  <si>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</si>
  <si>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</si>
  <si>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</si>
  <si>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</si>
  <si>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</si>
  <si>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</si>
  <si>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</si>
  <si>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</si>
  <si>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</si>
  <si>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</si>
  <si>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</si>
  <si>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</si>
  <si>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</si>
  <si>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</si>
  <si>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</si>
  <si>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</si>
  <si>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</si>
  <si>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</si>
  <si>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</si>
  <si>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</si>
  <si>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</si>
  <si>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</si>
  <si>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</si>
  <si>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</si>
  <si>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</si>
  <si>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</si>
  <si>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</si>
  <si>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</si>
  <si>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</si>
  <si>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</si>
  <si>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</si>
  <si>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</si>
  <si>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</si>
  <si>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</si>
  <si>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</si>
  <si>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</si>
  <si>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</si>
  <si>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</si>
  <si>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</si>
  <si>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</si>
  <si>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</si>
  <si>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</si>
  <si>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</si>
  <si>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</si>
  <si>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</si>
  <si>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</si>
  <si>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</si>
  <si>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</si>
  <si>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</si>
  <si>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</si>
  <si>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</si>
  <si>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</si>
  <si>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</si>
  <si>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</si>
  <si>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</si>
  <si>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</si>
  <si>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</si>
  <si>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</si>
  <si>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</si>
  <si>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</si>
  <si>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</si>
  <si>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</si>
  <si>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</si>
  <si>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</si>
  <si>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</si>
  <si>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</si>
  <si>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</si>
  <si>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</si>
  <si>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</si>
  <si>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</si>
  <si>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</si>
  <si>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</si>
  <si>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</si>
  <si>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</si>
  <si>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</si>
  <si>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</si>
  <si>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</si>
  <si>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</si>
  <si>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</si>
  <si>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</si>
  <si>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</si>
  <si>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</si>
  <si>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</si>
  <si>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</si>
  <si>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</si>
  <si>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</si>
  <si>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</si>
  <si>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</si>
  <si>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</si>
  <si>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</si>
  <si>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</si>
  <si>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</si>
  <si>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</si>
  <si>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</si>
  <si>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</si>
  <si>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</si>
  <si>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</si>
  <si>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</si>
  <si>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</si>
  <si>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</si>
  <si>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</si>
  <si>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</si>
  <si>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</si>
  <si>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</si>
  <si>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</si>
  <si>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</si>
  <si>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</si>
  <si>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</si>
  <si>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</si>
  <si>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</si>
  <si>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</si>
  <si>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</si>
  <si>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</si>
  <si>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</si>
  <si>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</si>
  <si>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</si>
  <si>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</si>
  <si>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</si>
  <si>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</si>
  <si>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</si>
  <si>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</si>
  <si>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</si>
  <si>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</si>
  <si>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</si>
  <si>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</si>
  <si>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</si>
  <si>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</si>
  <si>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</si>
  <si>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</si>
  <si>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</si>
  <si>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</si>
  <si>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</si>
  <si>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</si>
  <si>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</si>
  <si>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</si>
  <si>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</si>
  <si>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</si>
  <si>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</si>
  <si>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</si>
  <si>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</si>
  <si>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</si>
  <si>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</si>
  <si>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</si>
  <si>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</si>
  <si>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</si>
  <si>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</si>
  <si>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</si>
  <si>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</si>
  <si>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</si>
  <si>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</si>
  <si>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</si>
  <si>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</si>
  <si>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</si>
  <si>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</si>
  <si>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</si>
  <si>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</si>
  <si>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</si>
  <si>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</si>
  <si>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</si>
  <si>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</si>
  <si>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</si>
  <si>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</si>
  <si>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</si>
  <si>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</si>
  <si>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</si>
  <si>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</si>
  <si>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</si>
  <si>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</si>
  <si>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</si>
  <si>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</si>
  <si>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</si>
  <si>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</si>
  <si>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</si>
  <si>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</si>
  <si>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</si>
  <si>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</si>
  <si>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</si>
  <si>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</si>
  <si>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</si>
  <si>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</si>
  <si>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</si>
  <si>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</si>
  <si>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</si>
  <si>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</si>
  <si>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</si>
  <si>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</si>
  <si>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</si>
  <si>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</si>
  <si>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</si>
  <si>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</si>
  <si>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</si>
  <si>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</si>
  <si>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</si>
  <si>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</si>
  <si>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</si>
  <si>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</si>
  <si>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</si>
  <si>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</si>
  <si>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</si>
  <si>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</si>
  <si>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</si>
  <si>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</si>
  <si>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</si>
  <si>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</si>
  <si>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</si>
  <si>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</si>
  <si>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</si>
  <si>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</si>
  <si>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</si>
  <si>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</si>
  <si>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</si>
  <si>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</si>
  <si>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</si>
  <si>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</si>
  <si>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</si>
  <si>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</si>
  <si>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</si>
  <si>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</si>
  <si>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</si>
  <si>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</si>
  <si>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</si>
  <si>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</si>
  <si>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</si>
  <si>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</si>
  <si>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</si>
  <si>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</si>
  <si>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</si>
  <si>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</si>
  <si>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</si>
  <si>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</si>
  <si>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</si>
  <si>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</si>
  <si>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</si>
  <si>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</si>
  <si>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</si>
  <si>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</si>
  <si>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</si>
  <si>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</si>
  <si>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</si>
  <si>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</si>
  <si>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</si>
  <si>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</si>
  <si>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</si>
  <si>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</si>
  <si>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</si>
  <si>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</si>
  <si>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</si>
  <si>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</si>
  <si>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</si>
  <si>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</si>
  <si>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</si>
  <si>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</si>
  <si>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</si>
  <si>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</si>
  <si>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</si>
  <si>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</si>
  <si>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</si>
  <si>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</si>
  <si>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</si>
  <si>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</si>
  <si>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</si>
  <si>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</si>
  <si>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</si>
  <si>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</si>
  <si>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</si>
  <si>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</si>
  <si>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</si>
  <si>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</si>
  <si>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</si>
  <si>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</si>
  <si>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</si>
  <si>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</si>
  <si>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</si>
  <si>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</si>
  <si>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</si>
  <si>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</si>
  <si>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</si>
  <si>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</si>
  <si>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</si>
  <si>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</si>
  <si>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</si>
  <si>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</si>
  <si>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</si>
  <si>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</si>
  <si>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</si>
  <si>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</si>
  <si>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</si>
  <si>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</si>
  <si>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</si>
  <si>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</si>
  <si>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</si>
  <si>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</si>
  <si>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</si>
  <si>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</si>
  <si>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</si>
  <si>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</si>
  <si>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</si>
  <si>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</si>
  <si>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</si>
  <si>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</si>
  <si>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</si>
  <si>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</si>
  <si>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</si>
  <si>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</si>
  <si>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</si>
  <si>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</si>
  <si>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</si>
  <si>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</si>
  <si>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</si>
  <si>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</si>
  <si>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</si>
  <si>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</si>
  <si>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</si>
  <si>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</si>
  <si>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</si>
  <si>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</si>
  <si>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</si>
  <si>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</si>
  <si>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</si>
  <si>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</si>
  <si>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</si>
  <si>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</si>
  <si>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</si>
  <si>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</si>
  <si>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</si>
  <si>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</si>
  <si>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</si>
  <si>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</si>
  <si>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</si>
  <si>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</si>
  <si>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</si>
  <si>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</si>
  <si>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</si>
  <si>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</si>
  <si>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</si>
  <si>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</si>
  <si>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</si>
  <si>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</si>
  <si>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</si>
  <si>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</si>
  <si>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</si>
  <si>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</si>
  <si>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</si>
  <si>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</si>
  <si>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</si>
  <si>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</si>
  <si>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</si>
  <si>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</si>
  <si>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</si>
  <si>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</si>
  <si>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</si>
  <si>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</si>
  <si>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</si>
  <si>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</si>
  <si>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</si>
  <si>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</si>
  <si>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</si>
  <si>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</si>
  <si>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</si>
  <si>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</si>
  <si>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</si>
  <si>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</si>
  <si>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</si>
  <si>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</si>
  <si>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</si>
  <si>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</si>
  <si>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</si>
  <si>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</si>
  <si>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</si>
  <si>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</si>
  <si>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</si>
  <si>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</si>
  <si>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</si>
  <si>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</si>
  <si>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</si>
  <si>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</si>
  <si>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</si>
  <si>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</si>
  <si>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</si>
  <si>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</si>
  <si>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</si>
  <si>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</si>
  <si>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</si>
  <si>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</si>
  <si>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</si>
  <si>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</si>
  <si>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</si>
  <si>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</si>
  <si>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</si>
  <si>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</si>
  <si>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</si>
  <si>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</si>
  <si>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</si>
  <si>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</si>
  <si>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</si>
  <si>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</si>
  <si>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</si>
  <si>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</si>
  <si>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</si>
  <si>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</si>
  <si>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</si>
  <si>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</si>
  <si>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</si>
  <si>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</si>
  <si>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</si>
  <si>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</si>
  <si>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</si>
  <si>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</si>
  <si>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</si>
  <si>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</si>
  <si>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</si>
  <si>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</si>
  <si>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</si>
  <si>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</si>
  <si>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</si>
  <si>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</si>
  <si>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</si>
  <si>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</si>
  <si>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</si>
  <si>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</si>
  <si>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</si>
  <si>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</si>
  <si>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</si>
  <si>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</si>
  <si>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</si>
  <si>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</si>
  <si>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</si>
  <si>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</si>
  <si>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</si>
  <si>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</si>
  <si>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</si>
  <si>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</si>
  <si>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</si>
  <si>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</si>
  <si>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</si>
  <si>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</si>
  <si>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</si>
  <si>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</si>
  <si>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</si>
  <si>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</si>
  <si>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</si>
  <si>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</si>
  <si>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</si>
  <si>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</si>
  <si>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</si>
  <si>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</si>
  <si>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</si>
  <si>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</si>
  <si>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</si>
  <si>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</si>
  <si>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</si>
  <si>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</si>
  <si>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</si>
  <si>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</si>
  <si>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</si>
  <si>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</si>
  <si>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</si>
  <si>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</si>
  <si>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</si>
  <si>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</si>
  <si>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</si>
  <si>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</si>
  <si>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</si>
  <si>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</si>
  <si>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</si>
  <si>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</si>
  <si>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</si>
  <si>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</si>
  <si>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</si>
  <si>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</si>
  <si>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</si>
  <si>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</si>
  <si>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</si>
  <si>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</si>
  <si>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</si>
  <si>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</si>
  <si>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</si>
  <si>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</si>
  <si>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</si>
  <si>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</si>
  <si>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</si>
  <si>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</si>
  <si>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</si>
  <si>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</si>
  <si>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</si>
  <si>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</si>
  <si>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</si>
  <si>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</si>
  <si>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</si>
  <si>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</si>
  <si>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</si>
  <si>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</si>
  <si>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</si>
  <si>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</si>
  <si>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</si>
  <si>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</si>
  <si>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</si>
  <si>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</si>
  <si>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</si>
  <si>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</si>
  <si>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</si>
  <si>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</si>
  <si>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</si>
  <si>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</si>
  <si>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</si>
  <si>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</si>
  <si>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</si>
  <si>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</si>
  <si>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</si>
  <si>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</si>
  <si>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</si>
  <si>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</si>
  <si>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</si>
  <si>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</si>
  <si>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</si>
  <si>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</si>
  <si>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</si>
  <si>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</si>
  <si>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</si>
  <si>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</si>
  <si>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</si>
  <si>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</si>
  <si>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</si>
  <si>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</si>
  <si>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</si>
  <si>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</si>
  <si>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</si>
  <si>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</si>
  <si>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</si>
  <si>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</si>
  <si>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</si>
  <si>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</si>
  <si>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</si>
  <si>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</si>
  <si>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</si>
  <si>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</si>
  <si>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</si>
  <si>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</si>
  <si>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</si>
  <si>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</si>
  <si>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</si>
  <si>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</si>
  <si>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</si>
  <si>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</si>
  <si>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</si>
  <si>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</si>
  <si>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</si>
  <si>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</si>
  <si>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</si>
  <si>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</si>
  <si>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</si>
  <si>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</si>
  <si>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</si>
  <si>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</si>
  <si>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</si>
  <si>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</si>
  <si>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</si>
  <si>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</si>
  <si>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</si>
  <si>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</si>
  <si>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</si>
  <si>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</si>
  <si>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</si>
  <si>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</si>
  <si>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</si>
  <si>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</si>
  <si>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</si>
  <si>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</si>
  <si>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</si>
  <si>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</si>
  <si>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</si>
  <si>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</si>
  <si>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</si>
  <si>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</si>
  <si>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</si>
  <si>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</si>
  <si>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</si>
  <si>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</si>
  <si>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</si>
  <si>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</si>
  <si>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</si>
  <si>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</si>
  <si>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</si>
  <si>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</si>
  <si>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</si>
  <si>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</si>
  <si>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</si>
  <si>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</si>
  <si>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</si>
  <si>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</si>
  <si>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</si>
  <si>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</si>
  <si>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</si>
  <si>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</si>
  <si>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</si>
  <si>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</si>
  <si>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</si>
  <si>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</si>
  <si>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</si>
  <si>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</si>
  <si>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</si>
  <si>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</si>
  <si>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</si>
  <si>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</si>
  <si>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</si>
  <si>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</si>
  <si>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</si>
  <si>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</si>
  <si>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</si>
  <si>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</si>
  <si>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</si>
  <si>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</si>
  <si>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</si>
  <si>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</si>
  <si>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</si>
  <si>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</si>
  <si>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</si>
  <si>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</si>
  <si>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</si>
  <si>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</si>
  <si>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</si>
  <si>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</si>
  <si>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</si>
  <si>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</si>
  <si>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</si>
  <si>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</si>
  <si>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</si>
  <si>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</si>
  <si>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</si>
  <si>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</si>
  <si>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</si>
  <si>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</si>
  <si>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</si>
  <si>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</si>
  <si>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</si>
  <si>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</si>
  <si>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</si>
  <si>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</si>
  <si>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</si>
  <si>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</si>
  <si>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</si>
  <si>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</si>
  <si>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</si>
  <si>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</si>
  <si>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</si>
  <si>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</si>
  <si>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</si>
  <si>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</si>
  <si>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</si>
  <si>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</si>
  <si>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</si>
  <si>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</si>
  <si>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</si>
  <si>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</si>
  <si>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</si>
  <si>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</si>
  <si>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</si>
  <si>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</si>
  <si>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</si>
  <si>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</si>
  <si>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</si>
  <si>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</si>
  <si>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</si>
  <si>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</si>
  <si>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</si>
  <si>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</si>
  <si>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</si>
  <si>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</si>
  <si>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</si>
  <si>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</si>
  <si>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</si>
  <si>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</si>
  <si>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</si>
  <si>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</si>
  <si>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</si>
  <si>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</si>
  <si>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</si>
  <si>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</si>
  <si>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</si>
  <si>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</si>
  <si>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</si>
  <si>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</si>
  <si>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</si>
  <si>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</si>
  <si>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</si>
  <si>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</si>
  <si>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</si>
  <si>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</si>
  <si>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</si>
  <si>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</si>
  <si>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</si>
  <si>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</si>
  <si>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</si>
  <si>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</si>
  <si>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</si>
  <si>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</si>
  <si>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</si>
  <si>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</si>
  <si>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</si>
  <si>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</si>
  <si>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</si>
  <si>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</si>
  <si>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</si>
  <si>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</si>
  <si>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</si>
  <si>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</si>
  <si>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</si>
  <si>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</si>
  <si>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</si>
  <si>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</si>
  <si>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</si>
  <si>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</si>
  <si>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</si>
  <si>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</si>
  <si>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</si>
  <si>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</si>
  <si>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</si>
  <si>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</si>
  <si>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</si>
  <si>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</si>
  <si>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</si>
  <si>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</si>
  <si>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</si>
  <si>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</si>
  <si>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</si>
  <si>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</si>
  <si>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</si>
  <si>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</si>
  <si>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</si>
  <si>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</si>
  <si>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</si>
  <si>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</si>
  <si>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</si>
  <si>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</si>
  <si>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</si>
  <si>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</si>
  <si>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</si>
  <si>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</si>
  <si>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</si>
  <si>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</si>
  <si>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</si>
  <si>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</si>
  <si>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</si>
  <si>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</si>
  <si>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</si>
  <si>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</si>
  <si>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</si>
  <si>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</si>
  <si>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</si>
  <si>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</si>
  <si>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</si>
  <si>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</si>
  <si>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</si>
  <si>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</si>
  <si>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</si>
  <si>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</si>
  <si>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</si>
  <si>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</si>
  <si>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</si>
  <si>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</si>
  <si>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</si>
  <si>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</si>
  <si>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</si>
  <si>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</si>
  <si>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</si>
  <si>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</si>
  <si>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</si>
  <si>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</si>
  <si>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</si>
  <si>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</si>
  <si>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</si>
  <si>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</si>
  <si>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</si>
  <si>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</si>
  <si>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</si>
  <si>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</si>
  <si>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</si>
  <si>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</si>
  <si>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</si>
  <si>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</si>
  <si>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</si>
  <si>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</si>
  <si>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</si>
  <si>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</si>
  <si>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</si>
  <si>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</si>
  <si>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</si>
  <si>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</si>
  <si>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</si>
  <si>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</si>
  <si>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</si>
  <si>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</si>
  <si>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</si>
  <si>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</si>
  <si>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</si>
  <si>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</si>
  <si>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</si>
  <si>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</si>
  <si>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</si>
  <si>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</si>
  <si>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</si>
  <si>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</si>
  <si>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</si>
  <si>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</si>
  <si>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</si>
  <si>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</si>
  <si>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</si>
  <si>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</si>
  <si>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</si>
  <si>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</si>
  <si>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</si>
  <si>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</si>
  <si>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</si>
  <si>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</si>
  <si>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</si>
  <si>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</si>
  <si>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</si>
  <si>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</si>
  <si>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</si>
  <si>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</si>
  <si>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</si>
  <si>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</si>
  <si>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</si>
  <si>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</si>
  <si>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</si>
  <si>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</si>
  <si>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</si>
  <si>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</si>
  <si>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</si>
  <si>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</si>
  <si>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</si>
  <si>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</si>
  <si>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</si>
  <si>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</si>
  <si>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</si>
  <si>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</si>
  <si>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</si>
  <si>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</si>
  <si>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</si>
  <si>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</si>
  <si>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</si>
  <si>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</si>
  <si>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</si>
  <si>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</si>
  <si>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</si>
  <si>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</si>
  <si>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</si>
  <si>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</si>
  <si>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</si>
  <si>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</si>
  <si>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</si>
  <si>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</si>
  <si>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</si>
  <si>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</si>
  <si>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</si>
  <si>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</si>
  <si>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</si>
  <si>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</si>
  <si>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</si>
  <si>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</si>
  <si>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</si>
  <si>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</si>
  <si>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</si>
  <si>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</si>
  <si>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</si>
  <si>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</si>
  <si>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</si>
  <si>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</si>
  <si>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</si>
  <si>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</si>
  <si>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</si>
  <si>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</si>
  <si>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</si>
  <si>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</si>
  <si>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</si>
  <si>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</si>
  <si>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</si>
  <si>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</si>
  <si>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</si>
  <si>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</si>
  <si>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</si>
  <si>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</si>
  <si>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</si>
  <si>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</si>
  <si>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</si>
  <si>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</si>
  <si>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</si>
  <si>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</si>
  <si>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</si>
  <si>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</si>
  <si>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</si>
  <si>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</si>
  <si>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</si>
  <si>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</si>
  <si>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</si>
  <si>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</si>
  <si>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</si>
  <si>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</si>
  <si>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</si>
  <si>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</si>
  <si>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</si>
  <si>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</si>
  <si>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</si>
  <si>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</si>
  <si>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</si>
  <si>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</si>
  <si>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</si>
  <si>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</si>
  <si>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</si>
  <si>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</si>
  <si>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</si>
  <si>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</si>
  <si>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</si>
  <si>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</si>
  <si>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</si>
  <si>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</si>
  <si>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</si>
  <si>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</si>
  <si>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</si>
  <si>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</si>
  <si>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</si>
  <si>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</si>
  <si>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</si>
  <si>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</si>
  <si>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</si>
  <si>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</si>
  <si>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</si>
  <si>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</si>
  <si>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</si>
  <si>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</si>
  <si>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</si>
  <si>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</si>
  <si>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</si>
  <si>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</si>
  <si>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</si>
  <si>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</si>
  <si>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</si>
  <si>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</si>
  <si>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</si>
  <si>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</si>
  <si>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</si>
  <si>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</si>
  <si>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</si>
  <si>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</si>
  <si>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</si>
  <si>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</si>
  <si>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</si>
  <si>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</si>
  <si>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</si>
  <si>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</si>
  <si>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</si>
  <si>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</si>
  <si>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</si>
  <si>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</si>
  <si>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</si>
  <si>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</si>
  <si>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</si>
  <si>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</si>
  <si>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</si>
  <si>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</si>
  <si>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</si>
  <si>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</si>
  <si>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</si>
  <si>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</si>
  <si>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</si>
  <si>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</si>
  <si>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</si>
  <si>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</si>
  <si>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</si>
  <si>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</si>
  <si>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</si>
  <si>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</si>
  <si>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</si>
  <si>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</si>
  <si>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</si>
  <si>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</si>
  <si>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</si>
  <si>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</si>
  <si>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</si>
  <si>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</si>
  <si>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</si>
  <si>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</si>
  <si>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</si>
  <si>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</si>
  <si>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</si>
  <si>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</si>
  <si>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</si>
  <si>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</si>
  <si>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</si>
  <si>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</si>
  <si>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</si>
  <si>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</si>
  <si>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</si>
  <si>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</si>
  <si>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</si>
  <si>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</si>
  <si>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</si>
  <si>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</si>
  <si>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</si>
  <si>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</si>
  <si>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</si>
  <si>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</si>
  <si>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</si>
  <si>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</si>
  <si>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</si>
  <si>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</si>
  <si>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</si>
  <si>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</si>
  <si>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</si>
  <si>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</si>
  <si>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</si>
  <si>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</si>
  <si>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</si>
  <si>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</si>
  <si>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</si>
  <si>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</si>
  <si>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</si>
  <si>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</si>
  <si>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</si>
  <si>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</si>
  <si>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</si>
  <si>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</si>
  <si>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</si>
  <si>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</si>
  <si>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</si>
  <si>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</si>
  <si>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</si>
  <si>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</si>
  <si>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</si>
  <si>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</si>
  <si>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</si>
  <si>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</si>
  <si>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</si>
  <si>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</si>
  <si>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</si>
  <si>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</si>
  <si>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</si>
  <si>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</si>
  <si>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</si>
  <si>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</si>
  <si>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</si>
  <si>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</si>
  <si>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</si>
  <si>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</si>
  <si>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</si>
  <si>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</si>
  <si>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</si>
  <si>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</si>
  <si>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</si>
  <si>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</si>
  <si>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</si>
  <si>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</si>
  <si>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</si>
  <si>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</si>
  <si>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</si>
  <si>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</si>
  <si>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</si>
  <si>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</si>
  <si>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</si>
  <si>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</si>
  <si>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</si>
  <si>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</si>
  <si>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</si>
  <si>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</si>
  <si>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</si>
  <si>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</si>
  <si>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</si>
  <si>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</si>
  <si>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</si>
  <si>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</si>
  <si>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</si>
  <si>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</si>
  <si>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</si>
  <si>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</si>
  <si>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</si>
  <si>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</si>
  <si>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</si>
  <si>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</si>
  <si>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</si>
  <si>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</si>
  <si>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</si>
  <si>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</si>
  <si>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</si>
  <si>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</si>
  <si>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</si>
  <si>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</si>
  <si>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</si>
  <si>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</si>
  <si>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</si>
  <si>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</si>
  <si>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</si>
  <si>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</si>
  <si>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</si>
  <si>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</si>
  <si>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</si>
  <si>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</si>
  <si>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</si>
  <si>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</si>
  <si>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</si>
  <si>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</si>
  <si>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</si>
  <si>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</si>
  <si>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</si>
  <si>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</si>
  <si>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</si>
  <si>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</si>
  <si>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</si>
  <si>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</si>
  <si>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</si>
  <si>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</si>
  <si>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</si>
  <si>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</si>
  <si>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</si>
  <si>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</si>
  <si>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</si>
  <si>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</si>
  <si>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</si>
  <si>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</si>
  <si>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</si>
  <si>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</si>
  <si>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</si>
  <si>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</si>
  <si>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</si>
  <si>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</si>
  <si>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</si>
  <si>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</si>
  <si>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</si>
  <si>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</si>
  <si>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</si>
  <si>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</si>
  <si>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</si>
  <si>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</si>
  <si>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</si>
  <si>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</si>
  <si>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</si>
  <si>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</si>
  <si>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</si>
  <si>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</si>
  <si>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</si>
  <si>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</si>
  <si>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</si>
  <si>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</si>
  <si>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</si>
  <si>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</si>
  <si>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</si>
  <si>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</si>
  <si>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</si>
  <si>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</si>
  <si>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</si>
  <si>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</si>
  <si>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</si>
  <si>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</si>
  <si>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</si>
  <si>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</si>
  <si>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</si>
  <si>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</si>
  <si>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</si>
  <si>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</si>
  <si>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</si>
  <si>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</si>
  <si>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</si>
  <si>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</si>
  <si>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</si>
  <si>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</si>
  <si>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</si>
  <si>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</si>
  <si>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</si>
  <si>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</si>
  <si>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</si>
  <si>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</si>
  <si>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</si>
  <si>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</si>
  <si>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</si>
  <si>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</si>
  <si>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</si>
  <si>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</si>
  <si>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</si>
  <si>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</si>
  <si>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</si>
  <si>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</si>
  <si>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</si>
  <si>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</si>
  <si>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</si>
  <si>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</si>
  <si>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</si>
  <si>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</si>
  <si>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</si>
  <si>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</si>
  <si>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</si>
  <si>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</si>
  <si>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</si>
  <si>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</si>
  <si>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</si>
  <si>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</si>
  <si>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</si>
  <si>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</si>
  <si>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</si>
  <si>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</si>
  <si>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</si>
  <si>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</si>
  <si>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</si>
  <si>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</si>
  <si>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</si>
  <si>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</si>
  <si>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</si>
  <si>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</si>
  <si>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</si>
  <si>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</si>
  <si>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</si>
  <si>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</si>
  <si>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</si>
  <si>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</si>
  <si>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</si>
  <si>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</si>
  <si>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</si>
  <si>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</si>
  <si>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</si>
  <si>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</si>
  <si>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</si>
  <si>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</si>
  <si>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</si>
  <si>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</si>
  <si>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</si>
  <si>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</si>
  <si>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</si>
  <si>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</si>
  <si>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</si>
  <si>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</si>
  <si>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</si>
  <si>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</si>
  <si>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</si>
  <si>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</si>
  <si>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</si>
  <si>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</si>
  <si>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</si>
  <si>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</si>
  <si>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</si>
  <si>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</si>
  <si>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</si>
  <si>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</si>
  <si>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</si>
  <si>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</si>
  <si>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</si>
  <si>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</si>
  <si>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</si>
  <si>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</si>
  <si>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</si>
  <si>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</si>
  <si>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</si>
  <si>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</si>
  <si>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</si>
  <si>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</si>
  <si>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</si>
  <si>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</si>
  <si>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</si>
  <si>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</si>
  <si>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</si>
  <si>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</si>
  <si>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</si>
  <si>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</si>
  <si>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</si>
  <si>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</si>
  <si>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</si>
  <si>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</si>
  <si>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</si>
  <si>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</si>
  <si>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</si>
  <si>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</si>
  <si>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</si>
  <si>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</si>
  <si>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</si>
  <si>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</si>
  <si>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</si>
  <si>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</si>
  <si>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</si>
  <si>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</si>
  <si>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</si>
  <si>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</si>
  <si>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</si>
  <si>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</si>
  <si>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</si>
  <si>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</si>
  <si>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</si>
  <si>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</si>
  <si>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</si>
  <si>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</si>
  <si>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</si>
  <si>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</si>
  <si>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</si>
  <si>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</si>
  <si>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</si>
  <si>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</si>
  <si>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</si>
  <si>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</si>
  <si>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</si>
  <si>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</si>
  <si>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</si>
  <si>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</si>
  <si>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</si>
  <si>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</si>
  <si>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</si>
  <si>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</si>
  <si>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</si>
  <si>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</si>
  <si>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</si>
  <si>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</si>
  <si>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</si>
  <si>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</si>
  <si>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</si>
  <si>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</si>
  <si>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</si>
  <si>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</si>
  <si>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</si>
  <si>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</si>
  <si>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</si>
  <si>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</si>
  <si>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</si>
  <si>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</si>
  <si>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</si>
  <si>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</si>
  <si>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</si>
  <si>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</si>
  <si>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</si>
  <si>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</si>
  <si>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</si>
  <si>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</si>
  <si>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</si>
  <si>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</si>
  <si>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</si>
  <si>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</si>
  <si>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</si>
  <si>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</si>
  <si>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</si>
  <si>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</si>
  <si>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</si>
  <si>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</si>
  <si>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</si>
  <si>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</si>
  <si>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</si>
  <si>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</si>
  <si>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</si>
  <si>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</si>
  <si>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</si>
  <si>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</si>
  <si>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</si>
  <si>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</si>
  <si>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</si>
  <si>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</si>
  <si>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</si>
  <si>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</si>
  <si>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</si>
  <si>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</si>
  <si>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</si>
  <si>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</si>
  <si>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</si>
  <si>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</si>
  <si>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</si>
  <si>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</si>
  <si>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</si>
  <si>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</si>
  <si>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</si>
  <si>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</si>
  <si>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</si>
  <si>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</si>
  <si>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</si>
  <si>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</si>
  <si>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</si>
  <si>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</si>
  <si>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</si>
  <si>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</si>
  <si>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</si>
  <si>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</si>
  <si>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</si>
  <si>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</si>
  <si>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</si>
  <si>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</si>
  <si>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</si>
  <si>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</si>
  <si>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</si>
  <si>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</si>
  <si>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</si>
  <si>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</si>
  <si>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</si>
  <si>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</si>
  <si>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</si>
  <si>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</si>
  <si>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</si>
  <si>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</si>
  <si>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</si>
  <si>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</si>
  <si>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</si>
  <si>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</si>
  <si>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</si>
  <si>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</si>
  <si>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</si>
  <si>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</si>
  <si>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</si>
  <si>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</si>
  <si>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</si>
  <si>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</si>
  <si>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</si>
  <si>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</si>
  <si>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</si>
  <si>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</si>
  <si>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</si>
  <si>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</si>
  <si>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</si>
  <si>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</si>
  <si>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</si>
  <si>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</si>
  <si>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</si>
  <si>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</si>
  <si>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</si>
  <si>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</si>
  <si>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</si>
  <si>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</si>
  <si>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</si>
  <si>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</si>
  <si>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</si>
  <si>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</si>
  <si>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</si>
  <si>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</si>
  <si>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</si>
  <si>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</si>
  <si>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</si>
  <si>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</si>
  <si>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</si>
  <si>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</si>
  <si>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</si>
  <si>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</si>
  <si>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</si>
  <si>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</si>
  <si>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</si>
  <si>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</si>
  <si>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</si>
  <si>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</si>
  <si>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</si>
  <si>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</si>
  <si>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</si>
  <si>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</si>
  <si>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</si>
  <si>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</si>
  <si>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</si>
  <si>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</si>
  <si>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</si>
  <si>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</si>
  <si>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</si>
  <si>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</si>
  <si>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</si>
  <si>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</si>
  <si>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</si>
  <si>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</si>
  <si>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</si>
  <si>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</si>
  <si>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</si>
  <si>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</si>
  <si>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</si>
  <si>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</si>
  <si>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</si>
  <si>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</si>
  <si>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</si>
  <si>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</si>
  <si>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</si>
  <si>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</si>
  <si>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</si>
  <si>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</si>
  <si>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</si>
  <si>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</si>
  <si>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</si>
  <si>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</si>
  <si>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</si>
  <si>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</si>
  <si>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</si>
  <si>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</si>
  <si>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</si>
  <si>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</si>
  <si>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</si>
  <si>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</si>
  <si>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</si>
  <si>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</si>
  <si>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</si>
  <si>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</si>
  <si>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</si>
  <si>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</si>
  <si>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</si>
  <si>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</si>
  <si>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</si>
  <si>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</si>
  <si>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</si>
  <si>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</si>
  <si>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</si>
  <si>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</si>
  <si>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</si>
  <si>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</si>
  <si>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</si>
  <si>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</si>
  <si>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</si>
  <si>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</si>
  <si>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</si>
  <si>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</si>
  <si>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</si>
  <si>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</si>
  <si>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</si>
  <si>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</si>
  <si>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</si>
  <si>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</si>
  <si>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</si>
  <si>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</si>
  <si>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</si>
  <si>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</si>
  <si>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</si>
  <si>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</si>
  <si>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</si>
  <si>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</si>
  <si>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</si>
  <si>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</si>
  <si>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</si>
  <si>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</si>
  <si>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</si>
  <si>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</si>
  <si>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</si>
  <si>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</si>
  <si>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</si>
  <si>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</si>
  <si>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</si>
  <si>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</si>
  <si>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</si>
  <si>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</si>
  <si>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</si>
  <si>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</si>
  <si>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</si>
  <si>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</si>
  <si>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</si>
  <si>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</si>
  <si>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</si>
  <si>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</si>
  <si>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</si>
  <si>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</si>
  <si>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</si>
  <si>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</si>
  <si>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</si>
  <si>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</si>
  <si>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</si>
  <si>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</si>
  <si>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</si>
  <si>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</si>
  <si>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</si>
  <si>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</si>
  <si>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</si>
  <si>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</si>
  <si>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</si>
  <si>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</si>
  <si>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</si>
  <si>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</si>
  <si>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</si>
  <si>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</si>
  <si>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</si>
  <si>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</si>
  <si>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</si>
  <si>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</si>
  <si>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</si>
  <si>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</si>
  <si>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</si>
  <si>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</si>
  <si>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</si>
  <si>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</si>
  <si>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</si>
  <si>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</si>
  <si>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</si>
  <si>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</si>
  <si>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</si>
  <si>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</si>
  <si>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</si>
  <si>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</si>
  <si>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</si>
  <si>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</si>
  <si>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</si>
  <si>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</si>
  <si>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</si>
  <si>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</si>
  <si>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</si>
  <si>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</si>
  <si>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</si>
  <si>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</si>
  <si>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</si>
  <si>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</si>
  <si>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</si>
  <si>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</si>
  <si>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</si>
  <si>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</si>
  <si>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</si>
  <si>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</si>
  <si>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</si>
  <si>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</si>
  <si>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</si>
  <si>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</si>
  <si>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</si>
  <si>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</si>
  <si>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</si>
  <si>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</si>
  <si>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</si>
  <si>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</si>
  <si>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</si>
  <si>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</si>
  <si>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</si>
  <si>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</si>
  <si>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</si>
  <si>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</si>
  <si>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</si>
  <si>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</si>
  <si>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</si>
  <si>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</si>
  <si>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</si>
  <si>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</si>
  <si>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</si>
  <si>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</si>
  <si>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</si>
  <si>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</si>
  <si>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</si>
  <si>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</si>
  <si>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</si>
  <si>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</si>
  <si>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</si>
  <si>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</si>
  <si>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</si>
  <si>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</si>
  <si>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</si>
  <si>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</si>
  <si>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</si>
  <si>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</si>
  <si>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</si>
  <si>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</si>
  <si>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</si>
  <si>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</si>
  <si>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</si>
  <si>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</si>
  <si>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</si>
  <si>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</si>
  <si>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</si>
  <si>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</si>
  <si>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</si>
  <si>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</si>
  <si>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</si>
  <si>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</si>
  <si>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</si>
  <si>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</si>
  <si>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</si>
  <si>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</si>
  <si>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</si>
  <si>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</si>
  <si>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</si>
  <si>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</si>
  <si>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</si>
  <si>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</si>
  <si>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</si>
  <si>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</si>
  <si>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</si>
  <si>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</si>
  <si>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</si>
  <si>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</si>
  <si>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</si>
  <si>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</si>
  <si>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</si>
  <si>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</si>
  <si>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</si>
  <si>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</si>
  <si>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</si>
  <si>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</si>
  <si>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</si>
  <si>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</si>
  <si>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</si>
  <si>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</si>
  <si>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</si>
  <si>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</si>
  <si>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</si>
  <si>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</si>
  <si>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</si>
  <si>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</si>
  <si>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</si>
  <si>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</si>
  <si>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</si>
  <si>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</si>
  <si>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</si>
  <si>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</si>
  <si>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</si>
  <si>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</si>
  <si>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</si>
  <si>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</si>
  <si>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</si>
  <si>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</si>
  <si>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</si>
  <si>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</si>
  <si>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</si>
  <si>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</si>
  <si>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</si>
  <si>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</si>
  <si>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</si>
  <si>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</si>
  <si>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</si>
  <si>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</si>
  <si>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</si>
  <si>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</si>
  <si>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</si>
  <si>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</si>
  <si>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</si>
  <si>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</si>
  <si>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</si>
  <si>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</si>
  <si>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</si>
  <si>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</si>
  <si>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</si>
  <si>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</si>
  <si>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</si>
  <si>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</si>
  <si>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</si>
  <si>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</si>
  <si>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</si>
  <si>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</si>
  <si>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</si>
  <si>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</si>
  <si>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</si>
  <si>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</si>
  <si>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</si>
  <si>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</si>
  <si>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</si>
  <si>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</si>
  <si>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</si>
  <si>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</si>
  <si>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</si>
  <si>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</si>
  <si>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</si>
  <si>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</si>
  <si>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</si>
  <si>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</si>
  <si>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</si>
  <si>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</si>
  <si>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</si>
  <si>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</si>
  <si>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</si>
  <si>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</si>
  <si>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</si>
  <si>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</si>
  <si>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</si>
  <si>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</si>
  <si>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</si>
  <si>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</si>
  <si>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</si>
  <si>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</si>
  <si>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</si>
  <si>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</si>
  <si>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</si>
  <si>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</si>
  <si>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</si>
  <si>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</si>
  <si>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</si>
  <si>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</si>
  <si>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</si>
  <si>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</si>
  <si>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</si>
  <si>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</si>
  <si>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</si>
  <si>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</si>
  <si>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</si>
  <si>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</si>
  <si>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</si>
  <si>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</si>
  <si>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</si>
  <si>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</si>
  <si>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</si>
  <si>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</si>
  <si>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</si>
  <si>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</si>
  <si>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</si>
  <si>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</si>
  <si>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</si>
  <si>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</si>
  <si>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</si>
  <si>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</si>
  <si>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</si>
  <si>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</si>
  <si>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</si>
  <si>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</si>
  <si>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</si>
  <si>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</si>
  <si>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</si>
  <si>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</si>
  <si>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</si>
  <si>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</si>
  <si>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</si>
  <si>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</si>
  <si>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</si>
  <si>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</si>
  <si>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</si>
  <si>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</si>
  <si>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</si>
  <si>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</si>
  <si>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</si>
  <si>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</si>
  <si>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</si>
  <si>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</si>
  <si>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</si>
  <si>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</si>
  <si>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</si>
  <si>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</si>
  <si>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</si>
  <si>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</si>
  <si>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</si>
  <si>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</si>
  <si>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</si>
  <si>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</si>
  <si>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</si>
  <si>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</si>
  <si>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</si>
  <si>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</si>
  <si>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</si>
  <si>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</si>
  <si>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</si>
  <si>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</si>
  <si>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</si>
  <si>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</si>
  <si>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</si>
  <si>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</si>
  <si>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</si>
  <si>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</si>
  <si>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</si>
  <si>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</si>
  <si>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</si>
  <si>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</si>
  <si>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</si>
  <si>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</si>
  <si>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</si>
  <si>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</si>
  <si>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</si>
  <si>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</si>
  <si>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</si>
  <si>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</si>
  <si>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</si>
  <si>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</si>
  <si>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</si>
  <si>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</si>
  <si>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</si>
  <si>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</si>
  <si>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</si>
  <si>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</si>
  <si>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</si>
  <si>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</si>
  <si>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</si>
  <si>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</si>
  <si>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</si>
  <si>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</si>
  <si>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</si>
  <si>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</si>
  <si>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</si>
  <si>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</si>
  <si>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</si>
  <si>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</si>
  <si>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</si>
  <si>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</si>
  <si>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</si>
  <si>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</si>
  <si>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</si>
  <si>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</si>
  <si>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</si>
  <si>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</si>
  <si>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</si>
  <si>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</si>
  <si>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</si>
  <si>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</si>
  <si>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</si>
  <si>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</si>
  <si>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</si>
  <si>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</si>
  <si>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</si>
  <si>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</si>
  <si>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</si>
  <si>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</si>
  <si>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</si>
  <si>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</si>
  <si>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</si>
  <si>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</si>
  <si>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</si>
  <si>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</si>
  <si>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</si>
  <si>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</si>
  <si>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</si>
  <si>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</si>
  <si>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</si>
  <si>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</si>
  <si>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</si>
  <si>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</si>
  <si>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</si>
  <si>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</si>
  <si>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</si>
  <si>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</si>
  <si>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</si>
  <si>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</si>
  <si>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</si>
  <si>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</si>
  <si>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</si>
  <si>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</si>
  <si>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</si>
  <si>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</si>
  <si>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</si>
  <si>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</si>
  <si>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</si>
  <si>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</si>
  <si>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</si>
  <si>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</si>
  <si>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</si>
  <si>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</si>
  <si>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</si>
  <si>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</si>
  <si>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</si>
  <si>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</si>
  <si>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</si>
  <si>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</si>
  <si>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</si>
  <si>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</si>
  <si>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</si>
  <si>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</si>
  <si>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</si>
  <si>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</si>
  <si>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</si>
  <si>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</si>
  <si>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</si>
  <si>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</si>
  <si>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</si>
  <si>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</si>
  <si>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</si>
  <si>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</si>
  <si>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</si>
  <si>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</si>
  <si>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</si>
  <si>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</si>
  <si>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</si>
  <si>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</si>
  <si>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</si>
  <si>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</si>
  <si>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</si>
  <si>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</si>
  <si>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</si>
  <si>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</si>
  <si>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</si>
  <si>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</si>
  <si>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</si>
  <si>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</si>
  <si>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</si>
  <si>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</si>
  <si>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</si>
  <si>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</si>
  <si>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</si>
  <si>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</si>
  <si>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</si>
  <si>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</si>
  <si>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</si>
  <si>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</si>
  <si>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</si>
  <si>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</si>
  <si>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</si>
  <si>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</si>
  <si>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</si>
  <si>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</si>
  <si>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</si>
  <si>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</si>
  <si>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</si>
  <si>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</si>
  <si>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</si>
  <si>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</si>
  <si>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</si>
  <si>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</si>
  <si>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</si>
  <si>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</si>
  <si>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</si>
  <si>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</si>
  <si>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</si>
  <si>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</si>
  <si>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</si>
  <si>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</si>
  <si>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</si>
  <si>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</si>
  <si>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</si>
  <si>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</si>
  <si>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</si>
  <si>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</si>
  <si>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</si>
  <si>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</si>
  <si>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</si>
  <si>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</si>
  <si>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</si>
  <si>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</si>
  <si>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</si>
  <si>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</si>
  <si>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</si>
  <si>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</si>
  <si>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</si>
  <si>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</si>
  <si>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</si>
  <si>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</si>
  <si>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</si>
  <si>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</si>
  <si>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</si>
  <si>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</si>
  <si>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</si>
  <si>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</si>
  <si>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</si>
  <si>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</si>
  <si>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</si>
  <si>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</si>
  <si>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</si>
  <si>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</si>
  <si>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</si>
  <si>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</si>
  <si>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</si>
  <si>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</si>
  <si>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</si>
  <si>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</si>
  <si>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</si>
  <si>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</si>
  <si>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</si>
  <si>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</si>
  <si>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</si>
  <si>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</si>
  <si>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</si>
  <si>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</si>
  <si>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</si>
  <si>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</si>
  <si>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</si>
  <si>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</si>
  <si>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</si>
  <si>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</si>
  <si>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</si>
  <si>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</si>
  <si>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</si>
  <si>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</si>
  <si>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</si>
  <si>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</si>
  <si>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</si>
  <si>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</si>
  <si>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</si>
  <si>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</si>
  <si>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</si>
  <si>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</si>
  <si>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</si>
  <si>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</si>
  <si>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</si>
  <si>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</si>
  <si>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</si>
  <si>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</si>
  <si>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</si>
  <si>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</si>
  <si>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</si>
  <si>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</si>
  <si>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</si>
  <si>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</si>
  <si>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</si>
  <si>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</si>
  <si>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</si>
  <si>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</si>
  <si>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</si>
  <si>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</si>
  <si>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</si>
  <si>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</si>
  <si>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</si>
  <si>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</si>
  <si>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</si>
  <si>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</si>
  <si>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</si>
  <si>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</si>
  <si>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</si>
  <si>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</si>
  <si>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</si>
  <si>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</si>
  <si>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</si>
  <si>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</si>
  <si>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</si>
  <si>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</si>
  <si>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</si>
  <si>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</si>
  <si>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</si>
  <si>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</si>
  <si>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</si>
  <si>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</si>
  <si>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</si>
  <si>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</si>
  <si>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</si>
  <si>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</si>
  <si>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</si>
  <si>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</si>
  <si>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</si>
  <si>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</si>
  <si>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</si>
  <si>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</si>
  <si>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</si>
  <si>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</si>
  <si>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</si>
  <si>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</si>
  <si>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</si>
  <si>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</si>
  <si>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</si>
  <si>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</si>
  <si>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</si>
  <si>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</si>
  <si>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</si>
  <si>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</si>
  <si>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</si>
  <si>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</si>
  <si>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</si>
  <si>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</si>
  <si>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</si>
  <si>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</si>
  <si>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</si>
  <si>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</si>
  <si>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</si>
  <si>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</si>
  <si>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</si>
  <si>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</si>
  <si>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</si>
  <si>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</si>
  <si>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</si>
  <si>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</si>
  <si>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</si>
  <si>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</si>
  <si>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</si>
  <si>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</si>
  <si>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</si>
  <si>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</si>
  <si>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</si>
  <si>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</si>
  <si>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</si>
  <si>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</si>
  <si>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</si>
  <si>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</si>
  <si>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</si>
  <si>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</si>
  <si>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</si>
  <si>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</si>
  <si>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</si>
  <si>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</si>
  <si>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</si>
  <si>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</si>
  <si>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</si>
  <si>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</si>
  <si>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</si>
  <si>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</si>
  <si>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</si>
  <si>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</si>
  <si>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</si>
  <si>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</si>
  <si>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</si>
  <si>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</si>
  <si>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</si>
  <si>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</si>
  <si>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</si>
  <si>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</si>
  <si>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</si>
  <si>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</si>
  <si>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</si>
  <si>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</si>
  <si>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</si>
  <si>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</si>
  <si>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</si>
  <si>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</si>
  <si>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</si>
  <si>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</si>
  <si>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</si>
  <si>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</si>
  <si>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</si>
  <si>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</si>
  <si>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</si>
  <si>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</si>
  <si>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</si>
  <si>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</si>
  <si>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</si>
  <si>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</si>
  <si>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</si>
  <si>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</si>
  <si>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</si>
  <si>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</si>
  <si>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</si>
  <si>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</si>
  <si>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</si>
  <si>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</si>
  <si>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</si>
  <si>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</si>
  <si>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</si>
  <si>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</si>
  <si>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</si>
  <si>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</si>
  <si>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</si>
  <si>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</si>
  <si>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</si>
  <si>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</si>
  <si>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</si>
  <si>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</si>
  <si>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</si>
  <si>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</si>
  <si>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</si>
  <si>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</si>
  <si>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</si>
  <si>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</si>
  <si>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</si>
  <si>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</si>
  <si>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</si>
  <si>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</si>
  <si>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</si>
  <si>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</si>
  <si>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</si>
  <si>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</si>
  <si>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</si>
  <si>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</si>
  <si>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</si>
  <si>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</si>
  <si>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</si>
  <si>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</si>
  <si>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</si>
  <si>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</si>
  <si>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</si>
  <si>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</si>
  <si>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</si>
  <si>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</si>
  <si>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</si>
  <si>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</si>
  <si>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</si>
  <si>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</si>
  <si>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</si>
  <si>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</si>
  <si>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</si>
  <si>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</si>
  <si>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</si>
  <si>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</si>
  <si>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</si>
  <si>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</si>
  <si>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</si>
  <si>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</si>
  <si>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</si>
  <si>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</si>
  <si>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</si>
  <si>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</si>
  <si>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</si>
  <si>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</si>
  <si>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</si>
  <si>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</si>
  <si>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</si>
  <si>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</si>
  <si>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</si>
  <si>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</si>
  <si>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</si>
  <si>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</si>
  <si>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</si>
  <si>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</si>
  <si>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</si>
  <si>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</si>
  <si>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</si>
  <si>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</si>
  <si>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</si>
  <si>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</si>
  <si>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</si>
  <si>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</si>
  <si>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</si>
  <si>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</si>
  <si>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</si>
  <si>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</si>
  <si>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</si>
  <si>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</si>
  <si>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</si>
  <si>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</si>
  <si>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</si>
  <si>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</si>
  <si>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</si>
  <si>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</si>
  <si>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</si>
  <si>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</si>
  <si>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</si>
  <si>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</si>
  <si>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</si>
  <si>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</si>
  <si>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</si>
  <si>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</si>
  <si>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</si>
  <si>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</si>
  <si>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</si>
  <si>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</si>
  <si>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</si>
  <si>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</si>
  <si>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</si>
  <si>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</si>
  <si>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</si>
  <si>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</si>
  <si>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</si>
  <si>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</si>
  <si>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</si>
  <si>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</si>
  <si>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</si>
  <si>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</si>
  <si>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</si>
  <si>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</si>
  <si>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</si>
  <si>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</si>
  <si>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</si>
  <si>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</si>
  <si>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</si>
  <si>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</si>
  <si>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</si>
  <si>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</si>
  <si>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</si>
  <si>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</si>
  <si>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</si>
  <si>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</si>
  <si>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</si>
  <si>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</si>
  <si>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</si>
  <si>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</si>
  <si>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</si>
  <si>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</si>
  <si>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</si>
  <si>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</si>
  <si>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</si>
  <si>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</si>
  <si>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</si>
  <si>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</si>
  <si>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</si>
  <si>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</si>
  <si>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</si>
  <si>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</si>
  <si>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</si>
  <si>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</si>
  <si>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</si>
  <si>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</si>
  <si>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</si>
  <si>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</si>
  <si>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</si>
  <si>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</si>
  <si>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</si>
  <si>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</si>
  <si>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</si>
  <si>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</si>
  <si>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</si>
  <si>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</si>
  <si>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</si>
  <si>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</si>
  <si>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</si>
  <si>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</si>
  <si>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</si>
  <si>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</si>
  <si>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</si>
  <si>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</si>
  <si>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</si>
  <si>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</si>
  <si>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</si>
  <si>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</si>
  <si>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</si>
  <si>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</si>
  <si>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</si>
  <si>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</si>
  <si>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</si>
  <si>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</si>
  <si>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</si>
  <si>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</si>
  <si>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</si>
  <si>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</si>
  <si>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</si>
  <si>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</si>
  <si>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</si>
  <si>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</si>
  <si>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</si>
  <si>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</si>
  <si>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</si>
  <si>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</si>
  <si>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</si>
  <si>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</si>
  <si>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</si>
  <si>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</si>
  <si>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</si>
  <si>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</si>
  <si>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</si>
  <si>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</si>
  <si>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</si>
  <si>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</si>
  <si>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</si>
  <si>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</si>
  <si>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</si>
  <si>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</si>
  <si>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</si>
  <si>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</si>
  <si>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</si>
  <si>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</si>
  <si>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</si>
  <si>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</si>
  <si>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</si>
  <si>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</si>
  <si>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</si>
  <si>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</si>
  <si>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</si>
  <si>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</si>
  <si>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</si>
  <si>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</si>
  <si>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</si>
  <si>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</si>
  <si>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</si>
  <si>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</si>
  <si>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</si>
  <si>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</si>
  <si>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</si>
  <si>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</si>
  <si>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</si>
  <si>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</si>
  <si>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</si>
  <si>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</si>
  <si>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</si>
  <si>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</si>
  <si>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</si>
  <si>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</si>
  <si>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</si>
  <si>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</si>
  <si>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</si>
  <si>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</si>
  <si>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</si>
  <si>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</si>
  <si>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</si>
  <si>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</si>
  <si>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</si>
  <si>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</si>
  <si>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</si>
  <si>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</si>
  <si>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</si>
  <si>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</si>
  <si>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</si>
  <si>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</si>
  <si>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</si>
  <si>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</si>
  <si>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</si>
  <si>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</si>
  <si>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</si>
  <si>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</si>
  <si>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</si>
  <si>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</si>
  <si>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</si>
  <si>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</si>
  <si>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</si>
  <si>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</si>
  <si>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</si>
  <si>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</si>
  <si>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</si>
  <si>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</si>
  <si>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</si>
  <si>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</si>
  <si>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</si>
  <si>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</si>
  <si>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</si>
  <si>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</si>
  <si>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</si>
  <si>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</si>
  <si>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</si>
  <si>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</si>
  <si>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</si>
  <si>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</si>
  <si>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</si>
  <si>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</si>
  <si>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</si>
  <si>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</si>
  <si>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</si>
  <si>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</si>
  <si>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</si>
  <si>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</si>
  <si>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</si>
  <si>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</si>
  <si>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</si>
  <si>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</si>
  <si>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</si>
  <si>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</si>
  <si>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</si>
  <si>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</si>
  <si>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</si>
  <si>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</si>
  <si>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</si>
  <si>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</si>
  <si>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</si>
  <si>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</si>
  <si>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</si>
  <si>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</si>
  <si>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</si>
  <si>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</si>
  <si>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</si>
  <si>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</si>
  <si>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</si>
  <si>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</si>
  <si>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</si>
  <si>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</si>
  <si>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</si>
  <si>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</si>
  <si>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</si>
  <si>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</si>
  <si>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</si>
  <si>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</si>
  <si>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</si>
  <si>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</si>
  <si>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</si>
  <si>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</si>
  <si>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</si>
  <si>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</si>
  <si>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</si>
  <si>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</si>
  <si>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</si>
  <si>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</si>
  <si>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</si>
  <si>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</si>
  <si>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</si>
  <si>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</si>
  <si>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</si>
  <si>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</si>
  <si>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</si>
  <si>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</si>
  <si>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</si>
  <si>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</si>
  <si>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</si>
  <si>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</si>
  <si>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</si>
  <si>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</si>
  <si>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</si>
  <si>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</si>
  <si>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</si>
  <si>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</si>
  <si>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</si>
  <si>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</si>
  <si>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</si>
  <si>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</si>
  <si>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</si>
  <si>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</si>
  <si>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</si>
  <si>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</si>
  <si>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</si>
  <si>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</si>
  <si>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</si>
  <si>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</si>
  <si>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</si>
  <si>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</si>
  <si>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</si>
  <si>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</si>
  <si>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</si>
  <si>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</si>
  <si>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</si>
  <si>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</si>
  <si>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</si>
  <si>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</si>
  <si>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</si>
  <si>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</si>
  <si>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</si>
  <si>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</si>
  <si>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</si>
  <si>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</si>
  <si>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</si>
  <si>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</si>
  <si>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</si>
  <si>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</si>
  <si>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</si>
  <si>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</si>
  <si>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</si>
  <si>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</si>
  <si>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</si>
  <si>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</si>
  <si>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</si>
  <si>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</si>
  <si>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</si>
  <si>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</si>
  <si>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</si>
  <si>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</si>
  <si>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</si>
  <si>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</si>
  <si>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</si>
  <si>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</si>
  <si>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</si>
  <si>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</si>
  <si>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</si>
  <si>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</si>
  <si>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</si>
  <si>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</si>
  <si>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</si>
  <si>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</si>
  <si>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</si>
  <si>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</si>
  <si>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</si>
  <si>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</si>
  <si>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</si>
  <si>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</si>
  <si>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</si>
  <si>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</si>
  <si>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</si>
  <si>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</si>
  <si>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</si>
  <si>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</si>
  <si>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</si>
  <si>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</si>
  <si>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</si>
  <si>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</si>
  <si>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</si>
  <si>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</si>
  <si>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</si>
  <si>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</si>
  <si>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</si>
  <si>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</si>
  <si>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</si>
  <si>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</si>
  <si>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</si>
  <si>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</si>
  <si>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</si>
  <si>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</si>
  <si>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</si>
  <si>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</si>
  <si>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</si>
  <si>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</si>
  <si>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</si>
  <si>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</si>
  <si>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</si>
  <si>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</si>
  <si>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</si>
  <si>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</si>
  <si>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</si>
  <si>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</si>
  <si>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</si>
  <si>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</si>
  <si>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</si>
  <si>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</si>
  <si>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</si>
  <si>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</si>
  <si>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</si>
  <si>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</si>
  <si>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</si>
  <si>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</si>
  <si>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</si>
  <si>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</si>
  <si>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</si>
  <si>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</si>
  <si>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</si>
  <si>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</si>
  <si>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</si>
  <si>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</si>
  <si>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</si>
  <si>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</si>
  <si>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</si>
  <si>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</si>
  <si>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</si>
  <si>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</si>
  <si>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</si>
  <si>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</si>
  <si>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</si>
  <si>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</si>
  <si>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</si>
  <si>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</si>
  <si>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</si>
  <si>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</si>
  <si>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</si>
  <si>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</si>
  <si>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</si>
  <si>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</si>
  <si>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</si>
  <si>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</si>
  <si>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</si>
  <si>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</si>
  <si>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</si>
  <si>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</si>
  <si>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</si>
  <si>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</si>
  <si>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</si>
  <si>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</si>
  <si>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</si>
  <si>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</si>
  <si>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</si>
  <si>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</si>
  <si>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</si>
  <si>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</si>
  <si>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</si>
  <si>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</si>
  <si>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</si>
  <si>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</si>
  <si>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</si>
  <si>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</si>
  <si>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</si>
  <si>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</si>
  <si>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</si>
  <si>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</si>
  <si>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</si>
  <si>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</si>
  <si>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</si>
  <si>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</si>
  <si>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</si>
  <si>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</si>
  <si>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</si>
  <si>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</si>
  <si>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</si>
  <si>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</si>
  <si>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</si>
  <si>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</si>
  <si>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</si>
  <si>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</si>
  <si>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</si>
  <si>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</si>
  <si>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</si>
  <si>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</si>
  <si>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</si>
  <si>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</si>
  <si>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</si>
  <si>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</si>
  <si>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</si>
  <si>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</si>
  <si>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</si>
  <si>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</si>
  <si>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</si>
  <si>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</si>
  <si>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</si>
  <si>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</si>
  <si>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</si>
  <si>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</si>
  <si>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</si>
  <si>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</si>
  <si>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</si>
  <si>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</si>
  <si>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</si>
  <si>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</si>
  <si>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</si>
  <si>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</si>
  <si>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</si>
  <si>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</si>
  <si>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</si>
  <si>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</si>
  <si>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</si>
  <si>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</si>
  <si>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</si>
  <si>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</si>
  <si>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</si>
  <si>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</si>
  <si>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</si>
  <si>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</si>
  <si>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</si>
  <si>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</si>
  <si>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</si>
  <si>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</si>
  <si>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</si>
  <si>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</si>
  <si>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</si>
  <si>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</si>
  <si>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</si>
  <si>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</si>
  <si>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</si>
  <si>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</si>
  <si>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</si>
  <si>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</si>
  <si>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</si>
  <si>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</si>
  <si>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</si>
  <si>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</si>
  <si>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</si>
  <si>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</si>
  <si>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</si>
  <si>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</si>
  <si>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</si>
  <si>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</si>
  <si>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</si>
  <si>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</si>
  <si>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</si>
  <si>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</si>
  <si>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</si>
  <si>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</si>
  <si>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</si>
  <si>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</si>
  <si>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</si>
  <si>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</si>
  <si>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</si>
  <si>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</si>
  <si>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</si>
  <si>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</si>
  <si>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</si>
  <si>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</si>
  <si>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</si>
  <si>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</si>
  <si>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</si>
  <si>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</si>
  <si>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</si>
  <si>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</si>
  <si>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</si>
  <si>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</si>
  <si>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</si>
  <si>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</si>
  <si>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</si>
  <si>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</si>
  <si>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</si>
  <si>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</si>
  <si>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</si>
  <si>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</si>
  <si>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</si>
  <si>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</si>
  <si>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</si>
  <si>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</si>
  <si>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</si>
  <si>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</si>
  <si>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</si>
  <si>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</si>
  <si>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</si>
  <si>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</si>
  <si>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</si>
  <si>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</si>
  <si>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</si>
  <si>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</si>
  <si>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</si>
  <si>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</si>
  <si>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</si>
  <si>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</si>
  <si>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</si>
  <si>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</si>
  <si>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</si>
  <si>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</si>
  <si>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</si>
  <si>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</si>
  <si>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</si>
  <si>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</si>
  <si>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</si>
  <si>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</si>
  <si>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</si>
  <si>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</si>
  <si>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</si>
  <si>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</si>
  <si>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</si>
  <si>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</si>
  <si>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</si>
  <si>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</si>
  <si>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</si>
  <si>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</si>
  <si>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</si>
  <si>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</si>
  <si>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</si>
  <si>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</si>
  <si>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</si>
  <si>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</si>
  <si>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</si>
  <si>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</si>
  <si>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</si>
  <si>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</si>
  <si>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</si>
  <si>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</si>
  <si>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</si>
  <si>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</si>
  <si>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</si>
  <si>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</si>
  <si>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</si>
  <si>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</si>
  <si>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</si>
  <si>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</si>
  <si>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</si>
  <si>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</si>
  <si>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</si>
  <si>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</si>
  <si>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</si>
  <si>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</si>
  <si>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</si>
  <si>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</si>
  <si>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</si>
  <si>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</si>
  <si>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</si>
  <si>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</si>
  <si>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</si>
  <si>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</si>
  <si>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</si>
  <si>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</si>
  <si>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</si>
  <si>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</si>
  <si>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</si>
  <si>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</si>
  <si>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</si>
  <si>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</si>
  <si>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</si>
  <si>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</si>
  <si>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</si>
  <si>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</si>
  <si>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</si>
  <si>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</si>
  <si>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</si>
  <si>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</si>
  <si>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</si>
  <si>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</si>
  <si>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</si>
  <si>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</si>
  <si>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</si>
  <si>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</si>
  <si>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</si>
  <si>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</si>
  <si>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</si>
  <si>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</si>
  <si>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</si>
  <si>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</si>
  <si>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</si>
  <si>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</si>
  <si>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</si>
  <si>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</si>
  <si>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</si>
  <si>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</si>
  <si>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</si>
  <si>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</si>
  <si>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</si>
  <si>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</si>
  <si>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</si>
  <si>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</si>
  <si>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</si>
  <si>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</si>
  <si>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</si>
  <si>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</si>
  <si>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</si>
  <si>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</si>
  <si>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</si>
  <si>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</si>
  <si>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</si>
  <si>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</si>
  <si>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</si>
  <si>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</si>
  <si>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</si>
  <si>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</si>
  <si>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</si>
  <si>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</si>
  <si>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</si>
  <si>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</si>
  <si>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</si>
  <si>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</si>
  <si>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</si>
  <si>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</si>
  <si>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</si>
  <si>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</si>
  <si>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</si>
  <si>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</si>
  <si>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</si>
  <si>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</si>
  <si>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</si>
  <si>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</si>
  <si>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</si>
  <si>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</si>
  <si>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</si>
  <si>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</si>
  <si>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</si>
  <si>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</si>
  <si>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</si>
  <si>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</si>
  <si>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</si>
  <si>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</si>
  <si>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</si>
  <si>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</si>
  <si>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</si>
  <si>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</si>
  <si>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</si>
  <si>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</si>
  <si>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</si>
  <si>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</si>
  <si>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</si>
  <si>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</si>
  <si>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</si>
  <si>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</si>
  <si>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</si>
  <si>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</si>
  <si>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</si>
  <si>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</si>
  <si>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</si>
  <si>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</si>
  <si>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</si>
  <si>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</si>
  <si>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</si>
  <si>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</si>
  <si>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</si>
  <si>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</si>
  <si>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</si>
  <si>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</si>
  <si>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</si>
  <si>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</si>
  <si>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</si>
  <si>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</si>
  <si>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</si>
  <si>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</si>
  <si>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</si>
  <si>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</si>
  <si>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</si>
  <si>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</si>
  <si>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</si>
  <si>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</si>
  <si>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</si>
  <si>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</si>
  <si>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</si>
  <si>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</si>
  <si>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</si>
  <si>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</si>
  <si>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</si>
  <si>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</si>
  <si>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</si>
  <si>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</si>
  <si>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</si>
  <si>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</si>
  <si>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</si>
  <si>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</si>
  <si>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</si>
  <si>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</si>
  <si>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</si>
  <si>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</si>
  <si>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</si>
  <si>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</si>
  <si>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</si>
  <si>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</si>
  <si>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</si>
  <si>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</si>
  <si>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</si>
  <si>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</si>
  <si>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</si>
  <si>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</si>
  <si>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</si>
  <si>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</si>
  <si>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</si>
  <si>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</si>
  <si>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</si>
  <si>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</si>
  <si>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</si>
  <si>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</si>
  <si>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</si>
  <si>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</si>
  <si>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</si>
  <si>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</si>
  <si>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</si>
  <si>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</si>
  <si>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</si>
  <si>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</si>
  <si>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</si>
  <si>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</si>
  <si>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</si>
  <si>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</si>
  <si>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</si>
  <si>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</si>
  <si>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</si>
  <si>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</si>
  <si>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</si>
  <si>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</si>
  <si>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</si>
  <si>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</si>
  <si>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</si>
  <si>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</si>
  <si>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</si>
  <si>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</si>
  <si>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</si>
  <si>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</si>
  <si>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</si>
  <si>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</si>
  <si>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</si>
  <si>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</si>
  <si>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</si>
  <si>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</si>
  <si>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</si>
  <si>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</si>
  <si>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</si>
  <si>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</si>
  <si>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</si>
  <si>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</si>
  <si>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</si>
  <si>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</si>
  <si>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</si>
  <si>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</si>
  <si>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</si>
  <si>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</si>
  <si>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</si>
  <si>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</si>
  <si>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</si>
  <si>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</si>
  <si>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</si>
  <si>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</si>
  <si>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</si>
  <si>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</si>
  <si>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</si>
  <si>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</si>
  <si>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</si>
  <si>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</si>
  <si>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</si>
  <si>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</si>
  <si>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</si>
  <si>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</si>
  <si>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</si>
  <si>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</si>
  <si>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</si>
  <si>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</si>
  <si>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</si>
  <si>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</si>
  <si>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</si>
  <si>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</si>
  <si>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</si>
  <si>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</si>
  <si>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</si>
  <si>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</si>
  <si>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</si>
  <si>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</si>
  <si>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</si>
  <si>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</si>
  <si>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</si>
  <si>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</si>
  <si>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</si>
  <si>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</si>
  <si>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</si>
  <si>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</si>
  <si>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</si>
  <si>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</si>
  <si>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</si>
  <si>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</si>
  <si>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</si>
  <si>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</si>
  <si>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</si>
  <si>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</si>
  <si>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</si>
  <si>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</si>
  <si>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</si>
  <si>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</si>
  <si>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</si>
  <si>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</si>
  <si>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</si>
  <si>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</si>
  <si>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</si>
  <si>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</si>
  <si>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</si>
  <si>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</si>
  <si>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</si>
  <si>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</si>
  <si>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</si>
  <si>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</si>
  <si>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</si>
  <si>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</si>
  <si>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</si>
  <si>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</si>
  <si>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</si>
  <si>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</si>
  <si>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</si>
  <si>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</si>
  <si>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</si>
  <si>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</si>
  <si>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</si>
  <si>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</si>
  <si>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</si>
  <si>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</si>
  <si>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</si>
  <si>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</si>
  <si>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</si>
  <si>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</si>
  <si>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</si>
  <si>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</si>
  <si>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</si>
  <si>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</si>
  <si>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</si>
  <si>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</si>
  <si>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</si>
  <si>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</si>
  <si>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</si>
  <si>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</si>
  <si>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</si>
  <si>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</si>
  <si>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</si>
  <si>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</si>
  <si>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</si>
  <si>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</si>
  <si>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</si>
  <si>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</si>
  <si>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</si>
  <si>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</si>
  <si>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</si>
  <si>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</si>
  <si>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</si>
  <si>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</si>
  <si>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</si>
  <si>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</si>
  <si>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</si>
  <si>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</si>
  <si>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</si>
  <si>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</si>
  <si>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</si>
  <si>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</si>
  <si>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</si>
  <si>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</si>
  <si>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</si>
  <si>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</si>
  <si>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</si>
  <si>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</si>
  <si>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</si>
  <si>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</si>
  <si>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</si>
  <si>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</si>
  <si>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</si>
  <si>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</si>
  <si>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</si>
  <si>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</si>
  <si>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</si>
  <si>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</si>
  <si>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</si>
  <si>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</si>
  <si>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</si>
  <si>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</si>
  <si>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</si>
  <si>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</si>
  <si>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</si>
  <si>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</si>
  <si>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</si>
  <si>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</si>
  <si>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</si>
  <si>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</si>
  <si>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</si>
  <si>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</si>
  <si>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</si>
  <si>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</si>
  <si>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</si>
  <si>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</si>
  <si>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</si>
  <si>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</si>
  <si>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</si>
  <si>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</si>
  <si>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</si>
  <si>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</si>
  <si>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</si>
  <si>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</si>
  <si>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</si>
  <si>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</si>
  <si>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</si>
  <si>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</si>
  <si>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</si>
  <si>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</si>
  <si>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</si>
  <si>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</si>
  <si>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</si>
  <si>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</si>
  <si>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</si>
  <si>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</si>
  <si>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</si>
  <si>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</si>
  <si>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</si>
  <si>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</si>
  <si>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</si>
  <si>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</si>
  <si>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</si>
  <si>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</si>
  <si>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</si>
  <si>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</si>
  <si>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</si>
  <si>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</si>
  <si>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</si>
  <si>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</si>
  <si>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</si>
  <si>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</si>
  <si>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</si>
  <si>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</si>
  <si>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</si>
  <si>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</si>
  <si>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</si>
  <si>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</si>
  <si>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</si>
  <si>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</si>
  <si>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</si>
  <si>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</si>
  <si>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</si>
  <si>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</si>
  <si>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</si>
  <si>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</si>
  <si>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</si>
  <si>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</si>
  <si>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</si>
  <si>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</si>
  <si>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</si>
  <si>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</si>
  <si>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</si>
  <si>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</si>
  <si>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</si>
  <si>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</si>
  <si>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</si>
  <si>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</si>
  <si>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</si>
  <si>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</si>
  <si>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</si>
  <si>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</si>
  <si>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</si>
  <si>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</si>
  <si>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</si>
  <si>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</si>
  <si>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</si>
  <si>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</si>
  <si>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</si>
  <si>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</si>
  <si>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</si>
  <si>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</si>
  <si>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</si>
  <si>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</si>
  <si>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</si>
  <si>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</si>
  <si>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</si>
  <si>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</si>
  <si>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</si>
  <si>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</si>
  <si>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</si>
  <si>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</si>
  <si>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</si>
  <si>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</si>
  <si>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</si>
  <si>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</si>
  <si>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</si>
  <si>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</si>
  <si>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</si>
  <si>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</si>
  <si>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</si>
  <si>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</si>
  <si>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</si>
  <si>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</si>
  <si>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</si>
  <si>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</si>
  <si>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</si>
  <si>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</si>
  <si>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</si>
  <si>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</si>
  <si>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</si>
  <si>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</si>
  <si>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</si>
  <si>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</si>
  <si>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</si>
  <si>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</si>
  <si>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</si>
  <si>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</si>
  <si>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</si>
  <si>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</si>
  <si>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</si>
  <si>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</si>
  <si>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</si>
  <si>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</si>
  <si>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</si>
  <si>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</si>
  <si>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</si>
  <si>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</si>
  <si>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</si>
  <si>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</si>
  <si>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</si>
  <si>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</si>
  <si>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</si>
  <si>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</si>
  <si>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</si>
  <si>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</si>
  <si>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</si>
  <si>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</si>
  <si>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</si>
  <si>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</si>
  <si>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</si>
  <si>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</si>
  <si>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</si>
  <si>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</si>
  <si>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</si>
  <si>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</si>
  <si>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</si>
  <si>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</si>
  <si>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</si>
  <si>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</si>
  <si>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</si>
  <si>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</si>
  <si>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</si>
  <si>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</si>
  <si>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</si>
  <si>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</si>
  <si>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</si>
  <si>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</si>
  <si>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</si>
  <si>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</si>
  <si>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</si>
  <si>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</si>
  <si>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</si>
  <si>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</si>
  <si>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</si>
  <si>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</si>
  <si>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</si>
  <si>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</si>
  <si>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</si>
  <si>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</si>
  <si>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</si>
  <si>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</si>
  <si>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</si>
  <si>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</si>
  <si>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</si>
  <si>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</si>
  <si>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</si>
  <si>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</si>
  <si>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</si>
  <si>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</si>
  <si>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</si>
  <si>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</si>
  <si>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</si>
  <si>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</si>
  <si>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</si>
  <si>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</si>
  <si>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</si>
  <si>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</si>
  <si>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</si>
  <si>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</si>
  <si>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</si>
  <si>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</si>
  <si>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</si>
  <si>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</si>
  <si>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</si>
  <si>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</si>
  <si>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</si>
  <si>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</si>
  <si>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</si>
  <si>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</si>
  <si>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</si>
  <si>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</si>
  <si>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</si>
  <si>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</si>
  <si>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</si>
  <si>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</si>
  <si>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</si>
  <si>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</si>
  <si>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</si>
  <si>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</si>
  <si>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</si>
  <si>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</si>
  <si>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</si>
  <si>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</si>
  <si>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</si>
  <si>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</si>
  <si>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</si>
  <si>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</si>
  <si>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</si>
  <si>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</si>
  <si>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</si>
  <si>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</si>
  <si>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</si>
  <si>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</si>
  <si>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</si>
  <si>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</si>
  <si>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</si>
  <si>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</si>
  <si>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</si>
  <si>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</si>
  <si>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</si>
  <si>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</si>
  <si>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</si>
  <si>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</si>
  <si>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</si>
  <si>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</si>
  <si>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</si>
  <si>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</si>
  <si>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</si>
  <si>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</si>
  <si>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</si>
  <si>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</si>
  <si>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</si>
  <si>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</si>
  <si>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</si>
  <si>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</si>
  <si>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</si>
  <si>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</si>
  <si>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</si>
  <si>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</si>
  <si>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</si>
  <si>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</si>
  <si>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</si>
  <si>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</si>
  <si>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</si>
  <si>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</si>
  <si>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</si>
  <si>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</si>
  <si>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</si>
  <si>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</si>
  <si>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</si>
  <si>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</si>
  <si>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</si>
  <si>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</si>
  <si>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</si>
  <si>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</si>
  <si>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</si>
  <si>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</si>
  <si>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</si>
  <si>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</si>
  <si>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</si>
  <si>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</si>
  <si>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</si>
  <si>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</si>
  <si>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</si>
  <si>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</si>
  <si>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</si>
  <si>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</si>
  <si>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</si>
  <si>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</si>
  <si>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</si>
  <si>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</si>
  <si>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</si>
  <si>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</si>
  <si>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</si>
  <si>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</si>
  <si>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</si>
  <si>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</si>
  <si>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</si>
  <si>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</si>
  <si>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</si>
  <si>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</si>
  <si>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</si>
  <si>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</si>
  <si>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</si>
  <si>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</si>
  <si>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</si>
  <si>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</si>
  <si>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</si>
  <si>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</si>
  <si>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</si>
  <si>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</si>
  <si>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</si>
  <si>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</si>
  <si>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</si>
  <si>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</si>
  <si>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</si>
  <si>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</si>
  <si>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</si>
  <si>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</si>
  <si>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</si>
  <si>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</si>
  <si>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</si>
  <si>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</si>
  <si>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</si>
  <si>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</si>
  <si>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</si>
  <si>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</si>
  <si>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</si>
  <si>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</si>
  <si>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</si>
  <si>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</si>
  <si>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</si>
  <si>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</si>
  <si>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</si>
  <si>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</si>
  <si>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</si>
  <si>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</si>
  <si>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</si>
  <si>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</si>
  <si>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</si>
  <si>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</si>
  <si>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</si>
  <si>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</si>
  <si>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</si>
  <si>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</si>
  <si>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</si>
  <si>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</si>
  <si>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</si>
  <si>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</si>
  <si>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</si>
  <si>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</si>
  <si>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</si>
  <si>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</si>
  <si>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</si>
  <si>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</si>
  <si>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</si>
  <si>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</si>
  <si>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</si>
  <si>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</si>
  <si>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</si>
  <si>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</si>
  <si>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</si>
  <si>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</si>
  <si>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</si>
  <si>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</si>
  <si>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</si>
  <si>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</si>
  <si>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</si>
  <si>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</si>
  <si>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</si>
  <si>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</si>
  <si>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</si>
  <si>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</si>
  <si>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</si>
  <si>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</si>
  <si>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</si>
  <si>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</si>
  <si>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</si>
  <si>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</si>
  <si>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</si>
  <si>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</si>
  <si>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</si>
  <si>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</si>
  <si>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</si>
  <si>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</si>
  <si>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</si>
  <si>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</si>
  <si>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</si>
  <si>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</si>
  <si>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</si>
  <si>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</si>
  <si>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</si>
  <si>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</si>
  <si>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</si>
  <si>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</si>
  <si>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</si>
  <si>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</si>
  <si>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</si>
  <si>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</si>
  <si>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</si>
  <si>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</si>
  <si>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</si>
  <si>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</si>
  <si>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</si>
  <si>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</si>
  <si>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</si>
  <si>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</si>
  <si>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</si>
  <si>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</si>
  <si>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</si>
  <si>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</si>
  <si>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</si>
  <si>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</si>
  <si>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</si>
  <si>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</si>
  <si>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</si>
  <si>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</si>
  <si>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</si>
  <si>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</si>
  <si>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</si>
  <si>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</si>
  <si>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</si>
  <si>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</si>
  <si>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</si>
  <si>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</si>
  <si>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</si>
  <si>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</si>
  <si>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</si>
  <si>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</si>
  <si>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</si>
  <si>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</si>
  <si>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</si>
  <si>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</si>
  <si>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</si>
  <si>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</si>
  <si>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</si>
  <si>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</si>
  <si>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</si>
  <si>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</si>
  <si>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</si>
  <si>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</si>
  <si>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</si>
  <si>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</si>
  <si>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</si>
  <si>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</si>
  <si>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</si>
  <si>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</si>
  <si>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</si>
  <si>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</si>
  <si>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</si>
  <si>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</si>
  <si>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</si>
  <si>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</si>
  <si>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</si>
  <si>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</si>
  <si>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</si>
  <si>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</si>
  <si>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</si>
  <si>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</si>
  <si>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</si>
  <si>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</si>
  <si>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</si>
  <si>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</si>
  <si>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</si>
  <si>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</si>
  <si>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</si>
  <si>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</si>
  <si>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</si>
  <si>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</si>
  <si>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</si>
  <si>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</si>
  <si>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</si>
  <si>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</si>
  <si>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</si>
  <si>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</si>
  <si>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</si>
  <si>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</si>
  <si>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</si>
  <si>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</si>
  <si>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</si>
  <si>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</si>
  <si>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</si>
  <si>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</si>
  <si>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</si>
  <si>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</si>
  <si>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</si>
  <si>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</si>
  <si>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</si>
  <si>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</si>
  <si>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</si>
  <si>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</si>
  <si>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</si>
  <si>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</si>
  <si>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</si>
  <si>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</si>
  <si>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</si>
  <si>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</si>
  <si>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</si>
  <si>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</si>
  <si>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</si>
  <si>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</si>
  <si>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</si>
  <si>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</si>
  <si>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</si>
  <si>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</si>
  <si>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</si>
  <si>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</si>
  <si>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</si>
  <si>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</si>
  <si>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</si>
  <si>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</si>
  <si>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</si>
  <si>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</si>
  <si>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</si>
  <si>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</si>
  <si>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</si>
  <si>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</si>
  <si>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</si>
  <si>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</si>
  <si>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</si>
  <si>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</si>
  <si>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</si>
  <si>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</si>
  <si>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</si>
  <si>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</si>
  <si>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</si>
  <si>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</si>
  <si>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</si>
  <si>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</si>
  <si>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</si>
  <si>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</si>
  <si>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</si>
  <si>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</si>
  <si>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</si>
  <si>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</si>
  <si>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</si>
  <si>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</si>
  <si>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</si>
  <si>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</si>
  <si>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</si>
  <si>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</si>
  <si>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</si>
  <si>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</si>
  <si>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</si>
  <si>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</si>
  <si>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</si>
  <si>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</si>
  <si>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</si>
  <si>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</si>
  <si>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</si>
  <si>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</si>
  <si>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</si>
  <si>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</si>
  <si>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</si>
  <si>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</si>
  <si>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</si>
  <si>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</si>
  <si>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</si>
  <si>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</si>
  <si>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</si>
  <si>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</si>
  <si>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</si>
  <si>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</si>
  <si>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</si>
  <si>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</si>
  <si>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</si>
  <si>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</si>
  <si>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</si>
  <si>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</si>
  <si>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</si>
  <si>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</si>
  <si>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</si>
  <si>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</si>
  <si>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</si>
  <si>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</si>
  <si>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</si>
  <si>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</si>
  <si>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</si>
  <si>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</si>
  <si>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</si>
  <si>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</si>
  <si>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</si>
  <si>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</si>
  <si>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</si>
  <si>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</si>
  <si>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</si>
  <si>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</si>
  <si>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</si>
  <si>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</si>
  <si>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</si>
  <si>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</si>
  <si>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</si>
  <si>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</si>
  <si>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</si>
  <si>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</si>
  <si>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</si>
  <si>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</si>
  <si>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</si>
  <si>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</si>
  <si>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</si>
  <si>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</si>
  <si>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</si>
  <si>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</si>
  <si>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</si>
  <si>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</si>
  <si>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</si>
  <si>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</si>
  <si>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</si>
  <si>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</si>
  <si>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</si>
  <si>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</si>
  <si>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</si>
  <si>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</si>
  <si>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</si>
  <si>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</si>
  <si>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</si>
  <si>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</si>
  <si>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</si>
  <si>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</si>
  <si>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</si>
  <si>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</si>
  <si>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</si>
  <si>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</si>
  <si>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</si>
  <si>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</si>
  <si>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</si>
  <si>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</si>
  <si>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</si>
  <si>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</si>
  <si>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</si>
  <si>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</si>
  <si>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</si>
  <si>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</si>
  <si>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</si>
  <si>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</si>
  <si>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</si>
  <si>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</si>
  <si>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</si>
  <si>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</si>
  <si>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</si>
  <si>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</si>
  <si>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</si>
  <si>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</si>
  <si>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</si>
  <si>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</si>
  <si>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</si>
  <si>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</si>
  <si>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</si>
  <si>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</si>
  <si>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</si>
  <si>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</si>
  <si>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</si>
  <si>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</si>
  <si>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</si>
  <si>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</si>
  <si>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</si>
  <si>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</si>
  <si>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</si>
  <si>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</si>
  <si>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</si>
  <si>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</si>
  <si>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</si>
  <si>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</si>
  <si>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</si>
  <si>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</si>
  <si>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</si>
  <si>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</si>
  <si>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</si>
  <si>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</si>
  <si>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</si>
  <si>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</si>
  <si>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</si>
  <si>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</si>
  <si>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</si>
  <si>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</si>
  <si>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</si>
  <si>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</si>
  <si>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</si>
  <si>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</si>
  <si>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</si>
  <si>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</si>
  <si>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</si>
  <si>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</si>
  <si>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</si>
  <si>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</si>
  <si>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</si>
  <si>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</si>
  <si>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</si>
  <si>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</si>
  <si>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</si>
  <si>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</si>
  <si>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</si>
  <si>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</si>
  <si>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</si>
  <si>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</si>
  <si>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</si>
  <si>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</si>
  <si>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</si>
  <si>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</si>
  <si>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</si>
  <si>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</si>
  <si>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</si>
  <si>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</si>
  <si>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</si>
  <si>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</si>
  <si>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</si>
  <si>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</si>
  <si>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</si>
  <si>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</si>
  <si>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</si>
  <si>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</si>
  <si>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</si>
  <si>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</si>
  <si>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</si>
  <si>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</si>
  <si>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</si>
  <si>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</si>
  <si>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</si>
  <si>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</si>
  <si>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</si>
  <si>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</si>
  <si>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</si>
  <si>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</si>
  <si>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</si>
  <si>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</si>
  <si>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</si>
  <si>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</si>
  <si>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</si>
  <si>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</si>
  <si>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</si>
  <si>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</si>
  <si>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</si>
  <si>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</si>
  <si>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</si>
  <si>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</si>
  <si>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</si>
  <si>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</si>
  <si>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</si>
  <si>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</si>
  <si>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</si>
  <si>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</si>
  <si>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</si>
  <si>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</si>
  <si>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</si>
  <si>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</si>
  <si>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</si>
  <si>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</si>
  <si>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</si>
  <si>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</si>
  <si>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</si>
  <si>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</si>
  <si>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</si>
  <si>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</si>
  <si>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</si>
  <si>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</si>
  <si>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</si>
  <si>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</si>
  <si>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</si>
  <si>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</si>
  <si>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</si>
  <si>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</si>
  <si>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</si>
  <si>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</si>
  <si>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</si>
  <si>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</si>
  <si>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</si>
  <si>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</si>
  <si>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</si>
  <si>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</si>
  <si>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</si>
  <si>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</si>
  <si>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</si>
  <si>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</si>
  <si>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</si>
  <si>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</si>
  <si>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</si>
  <si>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</si>
  <si>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</si>
  <si>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</si>
  <si>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</si>
  <si>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</si>
  <si>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</si>
  <si>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</si>
  <si>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</si>
  <si>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</si>
  <si>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</si>
  <si>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</si>
  <si>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</si>
  <si>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</si>
  <si>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</si>
  <si>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</si>
  <si>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</si>
  <si>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</si>
  <si>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</si>
  <si>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</si>
  <si>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</si>
  <si>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</si>
  <si>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</si>
  <si>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</si>
  <si>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</si>
  <si>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</si>
  <si>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</si>
  <si>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</si>
  <si>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</si>
  <si>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</si>
  <si>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</si>
  <si>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</si>
  <si>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</si>
  <si>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</si>
  <si>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</si>
  <si>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</si>
  <si>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</si>
  <si>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</si>
  <si>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</si>
  <si>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</si>
  <si>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</si>
  <si>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</si>
  <si>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</si>
  <si>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</si>
  <si>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</si>
  <si>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</si>
  <si>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</si>
  <si>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</si>
  <si>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</si>
  <si>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</si>
  <si>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</si>
  <si>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</si>
  <si>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</si>
  <si>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</si>
  <si>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</si>
  <si>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</si>
  <si>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</si>
  <si>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</si>
  <si>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</si>
  <si>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</si>
  <si>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</si>
  <si>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</si>
  <si>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</si>
  <si>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</si>
  <si>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</si>
  <si>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</si>
  <si>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</si>
  <si>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</si>
  <si>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</si>
  <si>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</si>
  <si>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</si>
  <si>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</si>
  <si>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</si>
  <si>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</si>
  <si>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</si>
  <si>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</si>
  <si>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</si>
  <si>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</si>
  <si>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</si>
  <si>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</si>
  <si>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</si>
  <si>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</si>
  <si>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</si>
  <si>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</si>
  <si>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</si>
  <si>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</si>
  <si>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</si>
  <si>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</si>
  <si>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</si>
  <si>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</si>
  <si>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</si>
  <si>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</si>
  <si>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</si>
  <si>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</si>
  <si>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</si>
  <si>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</si>
  <si>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</si>
  <si>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</si>
  <si>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</si>
  <si>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</si>
  <si>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</si>
  <si>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</si>
  <si>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</si>
  <si>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</si>
  <si>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</si>
  <si>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</si>
  <si>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</si>
  <si>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</si>
  <si>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</si>
  <si>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</si>
  <si>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</si>
  <si>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</si>
  <si>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</si>
  <si>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</si>
  <si>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</si>
  <si>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</si>
  <si>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</si>
  <si>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</si>
  <si>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</si>
  <si>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</si>
  <si>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</si>
  <si>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</si>
  <si>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</si>
  <si>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</si>
  <si>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</si>
  <si>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</si>
  <si>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</si>
  <si>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</si>
  <si>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</si>
  <si>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</si>
  <si>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</si>
  <si>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</si>
  <si>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</si>
  <si>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</si>
  <si>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</si>
  <si>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</si>
  <si>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</si>
  <si>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</si>
  <si>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</si>
  <si>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</si>
  <si>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</si>
  <si>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</si>
  <si>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</si>
  <si>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</si>
  <si>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</si>
  <si>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</si>
  <si>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</si>
  <si>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</si>
  <si>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</si>
  <si>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</si>
  <si>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</si>
  <si>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</si>
  <si>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</si>
  <si>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</si>
  <si>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</si>
  <si>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</si>
  <si>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</si>
  <si>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</si>
  <si>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</si>
  <si>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</si>
  <si>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</si>
  <si>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</si>
  <si>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</si>
  <si>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</si>
  <si>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</si>
  <si>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</si>
  <si>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</si>
  <si>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</si>
  <si>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</si>
  <si>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</si>
  <si>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</si>
  <si>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</si>
  <si>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</si>
  <si>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</si>
  <si>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</si>
  <si>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</si>
  <si>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</si>
  <si>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</si>
  <si>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</si>
  <si>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</si>
  <si>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</si>
  <si>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</si>
  <si>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</si>
  <si>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</si>
  <si>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</si>
  <si>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</si>
  <si>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</si>
  <si>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</si>
  <si>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</si>
  <si>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</si>
  <si>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</si>
  <si>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</si>
  <si>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</si>
  <si>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</si>
  <si>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</si>
  <si>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</si>
  <si>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</si>
  <si>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</si>
  <si>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</si>
  <si>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</si>
  <si>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</si>
  <si>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</si>
  <si>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</si>
  <si>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</si>
  <si>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</si>
  <si>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</si>
  <si>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</si>
  <si>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</si>
  <si>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</si>
  <si>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</si>
  <si>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</si>
  <si>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</si>
  <si>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</si>
  <si>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</si>
  <si>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</si>
  <si>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</si>
  <si>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</si>
  <si>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</si>
  <si>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</si>
  <si>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</si>
  <si>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</si>
  <si>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</si>
  <si>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</si>
  <si>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</si>
  <si>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</si>
  <si>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</si>
  <si>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</si>
  <si>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</si>
  <si>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</si>
  <si>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</si>
  <si>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</si>
  <si>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</si>
  <si>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</si>
  <si>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</si>
  <si>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</si>
  <si>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</si>
  <si>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</si>
  <si>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</si>
  <si>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</si>
  <si>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</si>
  <si>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</si>
  <si>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</si>
  <si>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</si>
  <si>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</si>
  <si>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</si>
  <si>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</si>
  <si>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</si>
  <si>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</si>
  <si>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</si>
  <si>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</si>
  <si>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</si>
  <si>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</si>
  <si>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</si>
  <si>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</si>
  <si>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</si>
  <si>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</si>
  <si>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</si>
  <si>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</si>
  <si>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</si>
  <si>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</si>
  <si>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</si>
  <si>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</si>
  <si>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</si>
  <si>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</si>
  <si>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</si>
  <si>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</si>
  <si>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</si>
  <si>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</si>
  <si>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</si>
  <si>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</si>
  <si>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</si>
  <si>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</si>
  <si>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</si>
  <si>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</si>
  <si>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</si>
  <si>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</si>
  <si>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</si>
  <si>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</si>
  <si>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</si>
  <si>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</si>
  <si>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</si>
  <si>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</si>
  <si>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</si>
  <si>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</si>
  <si>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</si>
  <si>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</si>
  <si>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</si>
  <si>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</si>
  <si>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</si>
  <si>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</si>
  <si>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</si>
  <si>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</si>
  <si>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</si>
  <si>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</si>
  <si>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</si>
  <si>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</si>
  <si>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</si>
  <si>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</si>
  <si>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</si>
  <si>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</si>
  <si>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</si>
  <si>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</si>
  <si>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</si>
  <si>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</si>
  <si>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</si>
  <si>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</si>
  <si>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</si>
  <si>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</si>
  <si>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</si>
  <si>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</si>
  <si>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</si>
  <si>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</si>
  <si>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</si>
  <si>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</si>
  <si>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</si>
  <si>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</si>
  <si>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</si>
  <si>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</si>
  <si>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</si>
  <si>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</si>
  <si>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</si>
  <si>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</si>
  <si>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</si>
  <si>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</si>
  <si>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</si>
  <si>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</si>
  <si>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</si>
  <si>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</si>
  <si>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</si>
  <si>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</si>
  <si>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</si>
  <si>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</si>
  <si>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</si>
  <si>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</si>
  <si>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</si>
  <si>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</si>
  <si>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</si>
  <si>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</si>
  <si>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</si>
  <si>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</si>
  <si>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</si>
  <si>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</si>
  <si>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</si>
  <si>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</si>
  <si>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</si>
  <si>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</si>
  <si>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</si>
  <si>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</si>
  <si>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</si>
  <si>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</si>
  <si>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</si>
  <si>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</si>
  <si>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</si>
  <si>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</si>
  <si>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</si>
  <si>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</si>
  <si>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</si>
  <si>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</si>
  <si>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</si>
  <si>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</si>
  <si>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</si>
  <si>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</si>
  <si>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</si>
  <si>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</si>
  <si>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</si>
  <si>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</si>
  <si>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</si>
  <si>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</si>
  <si>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</si>
  <si>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</si>
  <si>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</si>
  <si>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</si>
  <si>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</si>
  <si>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</si>
  <si>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</si>
  <si>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</si>
  <si>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</si>
  <si>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</si>
  <si>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</si>
  <si>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</si>
  <si>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</si>
  <si>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</si>
  <si>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</si>
  <si>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</si>
  <si>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</si>
  <si>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</si>
  <si>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</si>
  <si>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</si>
  <si>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</si>
  <si>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</si>
  <si>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</si>
  <si>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</si>
  <si>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</si>
  <si>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</si>
  <si>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</si>
  <si>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</si>
  <si>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</si>
  <si>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</si>
  <si>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</si>
  <si>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</si>
  <si>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</si>
  <si>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</si>
  <si>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</si>
  <si>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</si>
  <si>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</si>
  <si>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</si>
  <si>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</si>
  <si>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</si>
  <si>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</si>
  <si>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</si>
  <si>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</si>
  <si>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</si>
  <si>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</si>
  <si>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</si>
  <si>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</si>
  <si>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</si>
  <si>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</si>
  <si>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</si>
  <si>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</si>
  <si>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</si>
  <si>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</si>
  <si>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</si>
  <si>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</si>
  <si>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</si>
  <si>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</si>
  <si>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</si>
  <si>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</si>
  <si>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</si>
  <si>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</si>
  <si>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</si>
  <si>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</si>
  <si>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</si>
  <si>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</si>
  <si>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</si>
  <si>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</si>
  <si>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</si>
  <si>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</si>
  <si>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</si>
  <si>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</si>
  <si>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</si>
  <si>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</si>
  <si>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</si>
  <si>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</si>
  <si>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</si>
  <si>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</si>
  <si>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</si>
  <si>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</si>
  <si>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</si>
  <si>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</si>
  <si>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</si>
  <si>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</si>
  <si>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</si>
  <si>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</si>
  <si>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</si>
  <si>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</si>
  <si>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</si>
  <si>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</si>
  <si>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</si>
  <si>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</si>
  <si>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</si>
  <si>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</si>
  <si>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</si>
  <si>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</si>
  <si>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</si>
  <si>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</si>
  <si>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</si>
  <si>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</si>
  <si>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</si>
  <si>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</si>
  <si>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</si>
  <si>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</si>
  <si>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</si>
  <si>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</si>
  <si>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</si>
  <si>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</si>
  <si>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</si>
  <si>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</si>
  <si>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</si>
  <si>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</si>
  <si>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</si>
  <si>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</si>
  <si>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</si>
  <si>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</si>
  <si>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</si>
  <si>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</si>
  <si>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</si>
  <si>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</si>
  <si>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</si>
  <si>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</si>
  <si>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</si>
  <si>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</si>
  <si>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</si>
  <si>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</si>
  <si>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</si>
  <si>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</si>
  <si>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</si>
  <si>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</si>
  <si>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</si>
  <si>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</si>
  <si>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</si>
  <si>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</si>
  <si>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</si>
  <si>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</si>
  <si>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</si>
  <si>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</si>
  <si>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</si>
  <si>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</si>
  <si>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</si>
  <si>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</si>
  <si>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</si>
  <si>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</si>
  <si>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</si>
  <si>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</si>
  <si>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</si>
  <si>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</si>
  <si>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</si>
  <si>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</si>
  <si>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</si>
  <si>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</si>
  <si>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</si>
  <si>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</si>
  <si>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</si>
  <si>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</si>
  <si>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</si>
  <si>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</si>
  <si>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</si>
  <si>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</si>
  <si>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</si>
  <si>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</si>
  <si>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</si>
  <si>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</si>
  <si>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</si>
  <si>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</si>
  <si>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</si>
  <si>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</si>
  <si>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</si>
  <si>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</si>
  <si>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</si>
  <si>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</si>
  <si>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</si>
  <si>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</si>
  <si>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</si>
  <si>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</si>
  <si>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</si>
  <si>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</si>
  <si>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</si>
  <si>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</si>
  <si>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</si>
  <si>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</si>
  <si>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</si>
  <si>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</si>
  <si>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</si>
  <si>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</si>
  <si>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</si>
  <si>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</si>
  <si>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</si>
  <si>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</si>
  <si>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</si>
  <si>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</si>
  <si>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</si>
  <si>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</si>
  <si>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</si>
  <si>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</si>
  <si>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</si>
  <si>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</si>
  <si>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</si>
  <si>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</si>
  <si>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</si>
  <si>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</si>
  <si>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</si>
  <si>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</si>
  <si>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</si>
  <si>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</si>
  <si>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</si>
  <si>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</si>
  <si>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</si>
  <si>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</si>
  <si>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</si>
  <si>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</si>
  <si>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</si>
  <si>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</si>
  <si>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</si>
  <si>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</si>
  <si>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</si>
  <si>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</si>
  <si>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</si>
  <si>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</si>
  <si>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</si>
  <si>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</si>
  <si>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</si>
  <si>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</si>
  <si>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</si>
  <si>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</si>
  <si>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</si>
  <si>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</si>
  <si>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</si>
  <si>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</si>
  <si>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</si>
  <si>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</si>
  <si>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</si>
  <si>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</si>
  <si>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</si>
  <si>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</si>
  <si>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</si>
  <si>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</si>
  <si>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</si>
  <si>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</si>
  <si>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</si>
  <si>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</si>
  <si>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</si>
  <si>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</si>
  <si>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</si>
  <si>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</si>
  <si>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</si>
  <si>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</si>
  <si>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</si>
  <si>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</si>
  <si>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</si>
  <si>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</si>
  <si>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</si>
  <si>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</si>
  <si>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</si>
  <si>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</si>
  <si>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</si>
  <si>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</si>
  <si>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</si>
  <si>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</si>
  <si>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</si>
  <si>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</si>
  <si>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</si>
  <si>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</si>
  <si>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</si>
  <si>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</si>
  <si>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</si>
  <si>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</si>
  <si>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</si>
  <si>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</si>
  <si>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</si>
  <si>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</si>
  <si>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</si>
  <si>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</si>
  <si>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</si>
  <si>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</si>
  <si>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</si>
  <si>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</si>
  <si>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</si>
  <si>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</si>
  <si>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</si>
  <si>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</si>
  <si>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</si>
  <si>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</si>
  <si>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</si>
  <si>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</si>
  <si>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</si>
  <si>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</si>
  <si>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</si>
  <si>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</si>
  <si>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</si>
  <si>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</si>
  <si>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</si>
  <si>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</si>
  <si>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</si>
  <si>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</si>
  <si>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</si>
  <si>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</si>
  <si>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</si>
  <si>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</si>
  <si>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</si>
  <si>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</si>
  <si>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</si>
  <si>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</si>
  <si>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</si>
  <si>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</si>
  <si>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</si>
  <si>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</si>
  <si>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</si>
  <si>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</si>
  <si>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</si>
  <si>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</si>
  <si>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</si>
  <si>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</si>
  <si>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</si>
  <si>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</si>
  <si>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</si>
  <si>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</si>
  <si>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</si>
  <si>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</si>
  <si>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</si>
  <si>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</si>
  <si>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</si>
  <si>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</si>
  <si>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</si>
  <si>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</si>
  <si>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</si>
  <si>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</si>
  <si>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</si>
  <si>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</si>
  <si>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</si>
  <si>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</si>
  <si>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</si>
  <si>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</si>
  <si>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</si>
  <si>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</si>
  <si>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</si>
  <si>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</si>
  <si>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</si>
  <si>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</si>
  <si>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</si>
  <si>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</si>
  <si>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</si>
  <si>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</si>
  <si>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</si>
  <si>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</si>
  <si>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</si>
  <si>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</si>
  <si>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</si>
  <si>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</si>
  <si>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</si>
  <si>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</si>
  <si>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</si>
  <si>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</si>
  <si>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</si>
  <si>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</si>
  <si>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</si>
  <si>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</si>
  <si>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</si>
  <si>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</si>
  <si>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</si>
  <si>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</si>
  <si>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</si>
  <si>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</si>
  <si>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</si>
  <si>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</si>
  <si>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</si>
  <si>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</si>
  <si>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</si>
  <si>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</si>
  <si>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</si>
  <si>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</si>
  <si>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</si>
  <si>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</si>
  <si>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</si>
  <si>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</si>
  <si>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</si>
  <si>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</si>
  <si>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</si>
  <si>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</si>
  <si>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</si>
  <si>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</si>
  <si>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</si>
  <si>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</si>
  <si>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</si>
  <si>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</si>
  <si>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</si>
  <si>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</si>
  <si>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</si>
  <si>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</si>
  <si>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</si>
  <si>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</si>
  <si>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</si>
  <si>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</si>
  <si>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</si>
  <si>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</si>
  <si>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</si>
  <si>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</si>
  <si>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</si>
  <si>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</si>
  <si>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</si>
  <si>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</si>
  <si>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</si>
  <si>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</si>
  <si>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</si>
  <si>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</si>
  <si>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</si>
  <si>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</si>
  <si>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</si>
  <si>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</si>
  <si>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</si>
  <si>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</si>
  <si>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</si>
  <si>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</si>
  <si>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</si>
  <si>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</si>
  <si>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</si>
  <si>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</si>
  <si>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</si>
  <si>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</si>
  <si>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</si>
  <si>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</si>
  <si>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</si>
  <si>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</si>
  <si>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</si>
  <si>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</si>
  <si>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</si>
  <si>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</si>
  <si>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</si>
  <si>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</si>
  <si>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</si>
  <si>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</si>
  <si>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</si>
  <si>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</si>
  <si>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</si>
  <si>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</si>
  <si>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</si>
  <si>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</si>
  <si>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</si>
  <si>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</si>
  <si>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</si>
  <si>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</si>
  <si>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</si>
  <si>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</si>
  <si>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</si>
  <si>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</si>
  <si>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</si>
  <si>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</si>
  <si>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</si>
  <si>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</si>
  <si>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</si>
  <si>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</si>
  <si>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</si>
  <si>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</si>
  <si>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</si>
  <si>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</si>
  <si>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</si>
  <si>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</si>
  <si>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</si>
  <si>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</si>
  <si>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</si>
  <si>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</si>
  <si>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</si>
  <si>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</si>
  <si>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</si>
  <si>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</si>
  <si>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</si>
  <si>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</si>
  <si>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</si>
  <si>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</si>
  <si>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</si>
  <si>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</si>
  <si>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</si>
  <si>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</si>
  <si>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</si>
  <si>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</si>
  <si>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</si>
  <si>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</si>
  <si>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</si>
  <si>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</si>
  <si>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</si>
  <si>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</si>
  <si>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</si>
  <si>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</si>
  <si>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</si>
  <si>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</si>
  <si>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</si>
  <si>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</si>
  <si>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</si>
  <si>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</si>
  <si>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</si>
  <si>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</si>
  <si>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</si>
  <si>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</si>
  <si>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</si>
  <si>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</si>
  <si>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</si>
  <si>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</si>
  <si>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</si>
  <si>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</si>
  <si>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</si>
  <si>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</si>
  <si>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</si>
  <si>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</si>
  <si>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</si>
  <si>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</si>
  <si>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</si>
  <si>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</si>
  <si>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</si>
  <si>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</si>
  <si>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</si>
  <si>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</si>
  <si>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</si>
  <si>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</si>
  <si>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</si>
  <si>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</si>
  <si>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</si>
  <si>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</si>
  <si>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</si>
  <si>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</si>
  <si>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</si>
  <si>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</si>
  <si>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</si>
  <si>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</si>
  <si>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</si>
  <si>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</si>
  <si>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</si>
  <si>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</si>
  <si>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</si>
  <si>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</si>
  <si>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</si>
  <si>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</si>
  <si>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</si>
  <si>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</si>
  <si>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</si>
  <si>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</si>
  <si>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</si>
  <si>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</si>
  <si>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</si>
  <si>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</si>
  <si>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</si>
  <si>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</si>
  <si>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</si>
  <si>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</si>
  <si>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</si>
  <si>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</si>
  <si>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</si>
  <si>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</si>
  <si>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</si>
  <si>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</si>
  <si>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</si>
  <si>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</si>
  <si>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</si>
  <si>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</si>
  <si>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</si>
  <si>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</si>
  <si>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</si>
  <si>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</si>
  <si>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</si>
  <si>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</si>
  <si>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</si>
  <si>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</si>
  <si>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</si>
  <si>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</si>
  <si>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</si>
  <si>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</si>
  <si>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</si>
  <si>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</si>
  <si>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</si>
  <si>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</si>
  <si>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</si>
  <si>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</si>
  <si>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</si>
  <si>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</si>
  <si>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</si>
  <si>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</si>
  <si>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</si>
  <si>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</si>
  <si>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</si>
  <si>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</si>
  <si>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</si>
  <si>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</si>
  <si>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</si>
  <si>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</si>
  <si>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</si>
  <si>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</si>
  <si>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</si>
  <si>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</si>
  <si>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</si>
  <si>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</si>
  <si>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</si>
  <si>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</si>
  <si>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</si>
  <si>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</si>
  <si>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</si>
  <si>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</si>
  <si>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</si>
  <si>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</si>
  <si>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</si>
  <si>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</si>
  <si>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</si>
  <si>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</si>
  <si>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</si>
  <si>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</si>
  <si>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</si>
  <si>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</si>
  <si>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</si>
  <si>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</si>
  <si>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</si>
  <si>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</si>
  <si>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</si>
  <si>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</si>
  <si>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</si>
  <si>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</si>
  <si>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</si>
  <si>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</si>
  <si>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</si>
  <si>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</si>
  <si>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</si>
  <si>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</si>
  <si>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</si>
  <si>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</si>
  <si>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</si>
  <si>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</si>
  <si>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</si>
  <si>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</si>
  <si>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</si>
  <si>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</si>
  <si>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</si>
  <si>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</si>
  <si>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</si>
  <si>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</si>
  <si>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</si>
  <si>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</si>
  <si>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</si>
  <si>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</si>
  <si>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</si>
  <si>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</si>
  <si>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</si>
  <si>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</si>
  <si>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</si>
  <si>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</si>
  <si>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</si>
  <si>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</si>
  <si>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</si>
  <si>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</si>
  <si>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</si>
  <si>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</si>
  <si>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</si>
  <si>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</si>
  <si>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</si>
  <si>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</si>
  <si>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</si>
  <si>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</si>
  <si>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</si>
  <si>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</si>
  <si>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</si>
  <si>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</si>
  <si>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</si>
  <si>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</si>
  <si>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</si>
  <si>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</si>
  <si>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</si>
  <si>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</si>
  <si>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</si>
  <si>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</si>
  <si>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</si>
  <si>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</si>
  <si>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</si>
  <si>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</si>
  <si>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</si>
  <si>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</si>
  <si>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</si>
  <si>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</si>
  <si>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</si>
  <si>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</si>
  <si>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</si>
  <si>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</si>
  <si>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</si>
  <si>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</si>
  <si>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</si>
  <si>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</si>
  <si>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</si>
  <si>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</si>
  <si>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</si>
  <si>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</si>
  <si>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</si>
  <si>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</si>
  <si>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</si>
  <si>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</si>
  <si>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</si>
  <si>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</si>
  <si>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</si>
  <si>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</si>
  <si>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</si>
  <si>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</si>
  <si>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</si>
  <si>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</si>
  <si>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</si>
  <si>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</si>
  <si>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</si>
  <si>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</si>
  <si>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</si>
  <si>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</si>
  <si>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</si>
  <si>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</si>
  <si>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</si>
  <si>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</si>
  <si>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</si>
  <si>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</si>
  <si>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</si>
  <si>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</si>
  <si>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</si>
  <si>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</si>
  <si>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</si>
  <si>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</si>
  <si>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</si>
  <si>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</si>
  <si>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</si>
  <si>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</si>
  <si>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</si>
  <si>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</si>
  <si>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</si>
  <si>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</si>
  <si>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</si>
  <si>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</si>
  <si>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</si>
  <si>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</si>
  <si>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</si>
  <si>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</si>
  <si>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</si>
  <si>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</si>
  <si>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</si>
  <si>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</si>
  <si>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</si>
  <si>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</si>
  <si>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</si>
  <si>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</si>
  <si>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</si>
  <si>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</si>
  <si>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</si>
  <si>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</si>
  <si>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</si>
  <si>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</si>
  <si>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</si>
  <si>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</si>
  <si>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</si>
  <si>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</si>
  <si>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</si>
  <si>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</si>
  <si>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</si>
  <si>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</si>
  <si>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</si>
  <si>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</si>
  <si>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</si>
  <si>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</si>
  <si>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</si>
  <si>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</si>
  <si>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</si>
  <si>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</si>
  <si>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</si>
  <si>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</si>
  <si>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</si>
  <si>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</si>
  <si>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</si>
  <si>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</si>
  <si>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</si>
  <si>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</si>
  <si>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</si>
  <si>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</si>
  <si>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</si>
  <si>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</si>
  <si>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</si>
  <si>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</si>
  <si>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</si>
  <si>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</si>
  <si>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</si>
  <si>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</si>
  <si>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</si>
  <si>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</si>
  <si>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</si>
  <si>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</si>
  <si>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</si>
  <si>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</si>
  <si>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</si>
  <si>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</si>
  <si>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</si>
  <si>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</si>
  <si>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</si>
  <si>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</si>
  <si>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</si>
  <si>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</si>
  <si>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</si>
  <si>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</si>
  <si>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</si>
  <si>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</si>
  <si>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</si>
  <si>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</si>
  <si>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</si>
  <si>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</si>
  <si>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</si>
  <si>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</si>
  <si>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</si>
  <si>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</si>
  <si>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</si>
  <si>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</si>
  <si>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</si>
  <si>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</si>
  <si>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</si>
  <si>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</si>
  <si>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</si>
  <si>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</si>
  <si>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</si>
  <si>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</si>
  <si>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</si>
  <si>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</si>
  <si>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</si>
  <si>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</si>
  <si>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</si>
  <si>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</si>
  <si>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</si>
  <si>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</si>
  <si>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</si>
  <si>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</si>
  <si>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</si>
  <si>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</si>
  <si>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</si>
  <si>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</si>
  <si>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</si>
  <si>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</si>
  <si>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</si>
  <si>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</si>
  <si>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</si>
  <si>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</si>
  <si>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</si>
  <si>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</si>
  <si>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</si>
  <si>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</si>
  <si>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</si>
  <si>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</si>
  <si>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</si>
  <si>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</si>
  <si>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</si>
  <si>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</si>
  <si>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</si>
  <si>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</si>
  <si>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</si>
  <si>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</si>
  <si>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</si>
  <si>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</si>
  <si>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</si>
  <si>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</si>
  <si>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</si>
  <si>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</si>
  <si>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</si>
  <si>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</si>
  <si>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</si>
  <si>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</si>
  <si>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</si>
  <si>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</si>
  <si>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</si>
  <si>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</si>
  <si>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</si>
  <si>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</si>
  <si>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</si>
  <si>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</si>
  <si>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</si>
  <si>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</si>
  <si>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</si>
  <si>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</si>
  <si>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</si>
  <si>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</si>
  <si>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</si>
  <si>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</si>
  <si>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</si>
  <si>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</si>
  <si>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</si>
  <si>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</si>
  <si>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</si>
  <si>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</si>
  <si>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</si>
  <si>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</si>
  <si>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</si>
  <si>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</si>
  <si>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</si>
  <si>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</si>
  <si>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</si>
  <si>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</si>
  <si>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</si>
  <si>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</si>
  <si>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</si>
  <si>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</si>
  <si>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</si>
  <si>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</si>
  <si>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</si>
  <si>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</si>
  <si>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</si>
  <si>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</si>
  <si>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</si>
  <si>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</si>
  <si>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</si>
  <si>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</si>
  <si>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</si>
  <si>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</si>
  <si>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</si>
  <si>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</si>
  <si>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</si>
  <si>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</si>
  <si>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</si>
  <si>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</si>
  <si>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</si>
  <si>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</si>
  <si>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</si>
  <si>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</si>
  <si>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</si>
  <si>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</si>
  <si>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</si>
  <si>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</si>
  <si>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</si>
  <si>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</si>
  <si>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</si>
  <si>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</si>
  <si>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</si>
  <si>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</si>
  <si>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</si>
  <si>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</si>
  <si>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</si>
  <si>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</si>
  <si>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</si>
  <si>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</si>
  <si>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</si>
  <si>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</si>
  <si>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</si>
  <si>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</si>
  <si>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</si>
  <si>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</si>
  <si>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</si>
  <si>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</si>
  <si>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</si>
  <si>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</si>
  <si>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</si>
  <si>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</si>
  <si>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</si>
  <si>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</si>
  <si>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</si>
  <si>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</si>
  <si>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</si>
  <si>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</si>
  <si>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</si>
  <si>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</si>
  <si>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</si>
  <si>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</si>
  <si>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</si>
  <si>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</si>
  <si>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</si>
  <si>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</si>
  <si>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</si>
  <si>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</si>
  <si>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</si>
  <si>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</si>
  <si>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</si>
  <si>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</si>
  <si>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</si>
  <si>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</si>
  <si>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</si>
  <si>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</si>
  <si>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</si>
  <si>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</si>
  <si>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</si>
  <si>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</si>
  <si>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</si>
  <si>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</si>
  <si>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</si>
  <si>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</si>
  <si>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</si>
  <si>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</si>
  <si>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</si>
  <si>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</si>
  <si>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</si>
  <si>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</si>
  <si>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</si>
  <si>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</si>
  <si>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</si>
  <si>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</si>
  <si>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</si>
  <si>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</si>
  <si>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</si>
  <si>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</si>
  <si>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</si>
  <si>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</si>
  <si>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</si>
  <si>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</si>
  <si>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</si>
  <si>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</si>
  <si>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</si>
  <si>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</si>
  <si>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</si>
  <si>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</si>
  <si>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</si>
  <si>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</si>
  <si>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</si>
  <si>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</si>
  <si>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</si>
  <si>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</si>
  <si>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</si>
  <si>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</si>
  <si>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</si>
  <si>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</si>
  <si>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</si>
  <si>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</si>
  <si>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</si>
  <si>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</si>
  <si>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</si>
  <si>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</si>
  <si>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</si>
  <si>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</si>
  <si>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</si>
  <si>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</si>
  <si>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</si>
  <si>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</si>
  <si>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</si>
  <si>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</si>
  <si>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</si>
  <si>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</si>
  <si>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</si>
  <si>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</si>
  <si>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</si>
  <si>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</si>
  <si>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</si>
  <si>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</si>
  <si>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</si>
  <si>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</si>
  <si>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</si>
  <si>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</si>
  <si>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</si>
  <si>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</si>
  <si>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</si>
  <si>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</si>
  <si>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</si>
  <si>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</si>
  <si>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</si>
  <si>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</si>
  <si>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</si>
  <si>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</si>
  <si>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</si>
  <si>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</si>
  <si>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</si>
  <si>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</si>
  <si>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</si>
  <si>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</si>
  <si>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</si>
  <si>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</si>
  <si>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</si>
  <si>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</si>
  <si>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</si>
  <si>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</si>
  <si>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</si>
  <si>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</si>
  <si>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</si>
  <si>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</si>
  <si>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</si>
  <si>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</si>
  <si>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</si>
  <si>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</si>
  <si>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</si>
  <si>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</si>
  <si>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</si>
  <si>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</si>
  <si>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</si>
  <si>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</si>
  <si>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</si>
  <si>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</si>
  <si>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</si>
  <si>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</si>
  <si>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</si>
  <si>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</si>
  <si>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</si>
  <si>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</si>
  <si>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</si>
  <si>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</si>
  <si>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</si>
  <si>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</si>
  <si>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</si>
  <si>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</si>
  <si>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</si>
  <si>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</si>
  <si>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</si>
  <si>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</si>
  <si>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</si>
  <si>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</si>
  <si>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</si>
  <si>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</si>
  <si>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</si>
  <si>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</si>
  <si>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</si>
  <si>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</si>
  <si>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</si>
  <si>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</si>
  <si>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</si>
  <si>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</si>
  <si>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</si>
  <si>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</si>
  <si>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</si>
  <si>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</si>
  <si>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</si>
  <si>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</si>
  <si>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</si>
  <si>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</si>
  <si>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</si>
  <si>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</si>
  <si>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</si>
  <si>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</si>
  <si>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</si>
  <si>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</si>
  <si>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</si>
  <si>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</si>
  <si>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</si>
  <si>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</si>
  <si>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</si>
  <si>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</si>
  <si>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</si>
  <si>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</si>
  <si>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</si>
  <si>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</si>
  <si>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</si>
  <si>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</si>
  <si>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</si>
  <si>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</si>
  <si>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</si>
  <si>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</si>
  <si>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</si>
  <si>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</si>
  <si>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</si>
  <si>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</si>
  <si>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</si>
  <si>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</si>
  <si>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</si>
  <si>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</si>
  <si>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</si>
  <si>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</si>
  <si>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</si>
  <si>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</si>
  <si>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</si>
  <si>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</si>
  <si>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</si>
  <si>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</si>
  <si>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</si>
  <si>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</si>
  <si>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</si>
  <si>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</si>
  <si>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</si>
  <si>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</si>
  <si>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</si>
  <si>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</si>
  <si>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</si>
  <si>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</si>
  <si>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</si>
  <si>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</si>
  <si>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</si>
  <si>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</si>
  <si>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</si>
  <si>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</si>
  <si>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</si>
  <si>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</si>
  <si>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</si>
  <si>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</si>
  <si>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</si>
  <si>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</si>
  <si>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</si>
  <si>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</si>
  <si>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</si>
  <si>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</si>
  <si>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</si>
  <si>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</si>
  <si>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</si>
  <si>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</si>
  <si>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</si>
  <si>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</si>
  <si>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</si>
  <si>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</si>
  <si>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</si>
  <si>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</si>
  <si>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</si>
  <si>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</si>
  <si>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</si>
  <si>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</si>
  <si>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</si>
  <si>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</si>
  <si>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</si>
  <si>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</si>
  <si>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</si>
  <si>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</si>
  <si>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</si>
  <si>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</si>
  <si>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</si>
  <si>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</si>
  <si>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</si>
  <si>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</si>
  <si>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</si>
  <si>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</si>
  <si>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</si>
  <si>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</si>
  <si>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</si>
  <si>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</si>
  <si>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</si>
  <si>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</si>
  <si>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</si>
  <si>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</si>
  <si>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</si>
  <si>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</si>
  <si>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</si>
  <si>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</si>
  <si>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</si>
  <si>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</si>
  <si>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</si>
  <si>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</si>
  <si>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</si>
  <si>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</si>
  <si>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</si>
  <si>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</si>
  <si>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</si>
  <si>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</si>
  <si>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</si>
  <si>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</si>
  <si>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</si>
  <si>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</si>
  <si>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</si>
  <si>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</si>
  <si>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</si>
  <si>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</si>
  <si>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</si>
  <si>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</si>
  <si>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</si>
  <si>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</si>
  <si>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</si>
  <si>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</si>
  <si>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</si>
  <si>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</si>
  <si>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</si>
  <si>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</si>
  <si>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</si>
  <si>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</si>
  <si>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</si>
  <si>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</si>
  <si>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</si>
  <si>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</si>
  <si>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</si>
  <si>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</si>
  <si>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</si>
  <si>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</si>
  <si>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</si>
  <si>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</si>
  <si>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</si>
  <si>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</si>
  <si>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</si>
  <si>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</si>
  <si>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</si>
  <si>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</si>
  <si>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</si>
  <si>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</si>
  <si>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</si>
  <si>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</si>
  <si>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</si>
  <si>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</si>
  <si>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</si>
  <si>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</si>
  <si>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</si>
  <si>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</si>
  <si>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</si>
  <si>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</si>
  <si>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</si>
  <si>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</si>
  <si>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</si>
  <si>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</si>
  <si>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</si>
  <si>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</si>
  <si>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</si>
  <si>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</si>
  <si>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</si>
  <si>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</si>
  <si>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</si>
  <si>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</si>
  <si>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</si>
  <si>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</si>
  <si>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</si>
  <si>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</si>
  <si>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</si>
  <si>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</si>
  <si>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</si>
  <si>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</si>
  <si>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</si>
  <si>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</si>
  <si>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</si>
  <si>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</si>
  <si>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</si>
  <si>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</si>
  <si>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</si>
  <si>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</si>
  <si>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</si>
  <si>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</si>
  <si>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</si>
  <si>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</si>
  <si>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</si>
  <si>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</si>
  <si>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</si>
  <si>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</si>
  <si>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</si>
  <si>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</si>
  <si>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</si>
  <si>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</si>
  <si>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</si>
  <si>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</si>
  <si>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</si>
  <si>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</si>
  <si>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</si>
  <si>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</si>
  <si>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</si>
  <si>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</si>
  <si>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</si>
  <si>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</si>
  <si>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</si>
  <si>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</si>
  <si>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</si>
  <si>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</si>
  <si>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</si>
  <si>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</si>
  <si>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</si>
  <si>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</si>
  <si>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</si>
  <si>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</si>
  <si>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</si>
  <si>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</si>
  <si>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</si>
  <si>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</si>
  <si>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</si>
  <si>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</si>
  <si>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</si>
  <si>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</si>
  <si>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</si>
  <si>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</si>
  <si>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</si>
  <si>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</si>
  <si>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</si>
  <si>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</si>
  <si>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</si>
  <si>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</si>
  <si>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</si>
  <si>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</si>
  <si>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</si>
  <si>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</si>
  <si>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</si>
  <si>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</si>
  <si>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</si>
  <si>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</si>
  <si>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</si>
  <si>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</si>
  <si>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</si>
  <si>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</si>
  <si>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</si>
  <si>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</si>
  <si>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</si>
  <si>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</si>
  <si>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</si>
  <si>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</si>
  <si>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</si>
  <si>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</si>
  <si>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</si>
  <si>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</si>
  <si>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</si>
  <si>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</si>
  <si>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</si>
  <si>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</si>
  <si>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</si>
  <si>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</si>
  <si>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</si>
  <si>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</si>
  <si>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</si>
  <si>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</si>
  <si>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</si>
  <si>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</si>
  <si>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</si>
  <si>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</si>
  <si>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</si>
  <si>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</si>
  <si>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</si>
  <si>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</si>
  <si>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</si>
  <si>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</si>
  <si>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</si>
  <si>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</si>
  <si>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</si>
  <si>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</si>
  <si>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</si>
  <si>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</si>
  <si>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</si>
  <si>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</si>
  <si>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</si>
  <si>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</si>
  <si>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</si>
  <si>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</si>
  <si>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</si>
  <si>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</si>
  <si>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</si>
  <si>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</si>
  <si>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</si>
  <si>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</si>
  <si>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</si>
  <si>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</si>
  <si>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</si>
  <si>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</si>
  <si>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</si>
  <si>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</si>
  <si>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</si>
  <si>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</si>
  <si>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PCM-20251125-00001388
</t>
  </si>
  <si>
    <t>riy0292</t>
  </si>
  <si>
    <t xml:space="preserve">2025-11-25 15:01:39
</t>
  </si>
  <si>
    <t xml:space="preserve">30 min </t>
  </si>
  <si>
    <t xml:space="preserve">PCM-20251125-00001440
</t>
  </si>
  <si>
    <t>ryd0945</t>
  </si>
  <si>
    <t xml:space="preserve">2025-11-25 15:26:53
</t>
  </si>
  <si>
    <t>120min</t>
  </si>
  <si>
    <t xml:space="preserve">PCM-20251125-00001465
</t>
  </si>
  <si>
    <t>riy0605</t>
  </si>
  <si>
    <t xml:space="preserve">2025-11-25 15:35:56
</t>
  </si>
  <si>
    <t>40 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</si>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</sst>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323.70941724537261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45986.657843171299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45986.657843171299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45986.657843171299</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45986.657843171299</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45986.657843171299</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45986.657843171299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45986.657843171299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45986.657843171299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45986.657843171299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45986.657843171299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45986.657843171299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45986.657843171299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45986.657843171299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45986.657843171299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45986.657843171299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45986.657843171299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45986.657843171299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45986.657843171299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45986.657843171299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45986.657843171299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45986.657843171299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45986.657843171299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45986.657843171299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45986.657843171299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45986.657843171299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45986.657843171299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45986.657843171299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45986.657843171299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45986.657843171299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45986.657843171299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45986.657843171299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45986.657843171299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45986.657843171299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45986.657843171299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45986.657843171299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45986.657843171299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45986.657843171299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45986.657843171299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45986.657843171299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45986.657843171299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45986.657843171299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45986.657843171299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45986.657843171299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45986.657843171299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45986.657843171299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45986.657843171299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45986.657843171299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45986.657843171299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45986.657843171299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45986.657843171299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45986.657843171299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45986.657843171299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45986.657843171299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45986.657843171299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45986.657843171299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45986.657843171299</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D31DE0B9-F72A-4F42-8935-D75D2E9EF45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12" sqref="K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161.65800520833727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2.2704241898172768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0.22368807870952878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45986.618067129632</v>
      </c>
      <c r="G6" s="104">
        <f ca="1">IFERROR(NOW()-F6,"-")</f>
        <v>3.9776041667209938E-2</v>
      </c>
      <c r="H6" s="142" t="s">
        <v>39112</v>
      </c>
      <c r="I6" s="18" t="str">
        <f>IFERROR(VLOOKUP(D6,DB!A:F,6,0),"")</f>
        <v>SCECO</v>
      </c>
      <c r="J6" s="18" t="str">
        <f>IFERROR(VLOOKUP(D6,DB!A:G,7,0),"")</f>
        <v>Weak</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1</v>
      </c>
      <c r="D7" s="18" t="s">
        <v>39115</v>
      </c>
      <c r="E7" s="102" t="s">
        <v>39021</v>
      </c>
      <c r="F7" s="103">
        <v>45986.63212962963</v>
      </c>
      <c r="G7" s="104">
        <f ca="1">IFERROR(NOW()-F7,"-")</f>
        <v>2.571354166866513E-2</v>
      </c>
      <c r="H7" s="142" t="s">
        <v>39116</v>
      </c>
      <c r="I7" s="18" t="str">
        <f>IFERROR(VLOOKUP(D7,DB!A:F,6,0),"")</f>
        <v>SCECO</v>
      </c>
      <c r="J7" s="18" t="str">
        <f>IFERROR(VLOOKUP(D7,DB!A:G,7,0),"")</f>
        <v>Vandalized+No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5" t="s">
        <v>39118</v>
      </c>
      <c r="B8" s="18" t="str">
        <f>IFERROR(VLOOKUP(D8,DB!A:K,11,0),"")</f>
        <v>R2</v>
      </c>
      <c r="C8" s="18">
        <v>1</v>
      </c>
      <c r="D8" s="18" t="s">
        <v>39119</v>
      </c>
      <c r="E8" s="102" t="s">
        <v>39021</v>
      </c>
      <c r="F8" s="103">
        <v>45986.648796296293</v>
      </c>
      <c r="G8" s="104">
        <f ca="1">IFERROR(NOW()-F8,"-")</f>
        <v>9.0468750058789738E-3</v>
      </c>
      <c r="H8" s="142" t="s">
        <v>39120</v>
      </c>
      <c r="I8" s="18" t="str">
        <f>IFERROR(VLOOKUP(D8,DB!A:F,6,0),"")</f>
        <v>SCECO</v>
      </c>
      <c r="J8" s="18" t="str">
        <f>IFERROR(VLOOKUP(D8,DB!A:G,7,0),"")</f>
        <v>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5" t="s">
        <v>39122</v>
      </c>
      <c r="B9" s="18" t="str">
        <f>IFERROR(VLOOKUP(D9,DB!A:K,11,0),"")</f>
        <v>R2</v>
      </c>
      <c r="C9" s="18">
        <v>1</v>
      </c>
      <c r="D9" s="18" t="s">
        <v>39123</v>
      </c>
      <c r="E9" s="102" t="s">
        <v>39021</v>
      </c>
      <c r="F9" s="142">
        <v>45986.655798611115</v>
      </c>
      <c r="G9" s="104">
        <f ca="1">IFERROR(NOW()-F9,"-")</f>
        <v>2.0445601840037853E-3</v>
      </c>
      <c r="H9" s="142" t="s">
        <v>39124</v>
      </c>
      <c r="I9" s="18" t="str">
        <f>IFERROR(VLOOKUP(D9,DB!A:F,6,0),"")</f>
        <v>Generator-SG</v>
      </c>
      <c r="J9" s="18" t="str">
        <f>IFERROR(VLOOKUP(D9,DB!A:G,7,0),"")</f>
        <v>Dead</v>
      </c>
      <c r="K9" s="19" t="s">
        <v>39125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45986.657843171299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45986.657843171299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45986.657843171299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45986.657843171299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45986.657843171299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45986.657843171299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45986.657843171299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45986.657843171299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45986.657843171299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45986.657843171299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45986.657843171299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45986.657843171299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45986.657843171299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45986.657843171299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45986.657843171299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45986.657843171299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45986.657843171299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45986.657843171299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45986.657843171299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45986.657843171299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45986.657843171299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45986.657843171299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45986.657843171299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45986.657843171299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45986.657843171299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45986.657843171299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45986.657843171299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45986.657843171299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45986.657843171299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45986.657843171299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45986.657843171299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45986.657843171299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45986.657843171299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45986.657843171299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45986.657843171299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45986.657843171299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45986.657843171299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45986.657843171299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45986.657843171299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45986.657843171299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45986.657843171299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45986.657843171299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45986.657843171299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45986.657843171299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45986.657843171299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45986.657843171299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45986.657843171299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45986.657843171299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45986.657843171299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45986.657843171299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45986.657843171299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45986.657843171299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45986.657843171299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45986.657843171299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45986.657843171299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45986.657843171299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45986.657843171299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45986.657843171299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45986.657843171299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45986.657843171299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45986.657843171299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45986.657843171299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45986.657843171299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45986.657843171299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45986.657843171299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45986.657843171299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45986.657843171299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45986.657843171299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45986.657843171299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45986.657843171299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45986.657843171299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45986.657843171299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45986.657843171299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45986.657843171299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45986.657843171299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45986.657843171299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45986.657843171299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45986.657843171299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45986.657843171299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45986.657843171299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45986.657843171299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45986.657843171299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45986.657843171299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45986.657843171299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45986.657843171299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45986.657843171299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45986.657843171299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45986.657843171299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45986.657843171299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45986.657843171299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45986.657843171299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45986.657843171299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45986.657843171299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45986.657843171299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45986.657843171299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45986.657843171299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45986.657843171299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45986.657843171299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45986.657843171299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45986.657843171299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45986.657843171299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45986.657843171299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45986.657843171299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45986.657843171299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45986.657843171299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45986.657843171299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45986.657843171299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45986.657843171299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45986.657843171299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45986.657843171299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45986.657843171299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45986.657843171299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45986.657843171299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45986.657843171299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45986.657843171299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45986.657843171299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45986.657843171299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45986.657843171299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45986.657843171299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45986.657843171299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45986.657843171299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45986.657843171299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45986.657843171299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45986.657843171299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45986.657843171299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45986.657843171299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45986.657843171299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45986.657843171299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45986.657843171299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45986.657843171299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45986.657843171299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45986.657843171299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45986.657843171299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45986.657843171299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45986.657843171299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45986.657843171299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45986.657843171299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45986.657843171299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45986.657843171299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45986.657843171299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45986.657843171299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45986.657843171299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45986.657843171299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45986.657843171299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45986.657843171299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45986.657843171299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45986.657843171299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45986.657843171299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45986.657843171299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45986.657843171299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45986.657843171299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45986.657843171299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45986.657843171299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45986.657843171299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45986.657843171299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45986.657843171299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45986.657843171299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45986.657843171299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45986.657843171299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45986.657843171299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45986.657843171299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45986.657843171299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45986.657843171299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45986.657843171299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45986.657843171299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45986.657843171299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45986.657843171299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45986.657843171299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45986.657843171299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45986.657843171299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45986.657843171299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45986.657843171299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45986.657843171299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45986.657843171299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45986.657843171299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45986.657843171299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45986.657843171299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45986.657843171299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45986.657843171299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45986.657843171299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45986.657843171299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45986.657843171299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45986.657843171299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45986.657843171299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45986.657843171299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45986.657843171299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45986.657843171299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45986.657843171299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45986.657843171299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45986.657843171299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45986.657843171299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45986.657843171299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45986.657843171299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45986.657843171299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45986.657843171299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45986.657843171299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45986.657843171299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45986.657843171299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45986.657843171299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45986.657843171299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45986.657843171299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45986.657843171299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45986.657843171299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45986.657843171299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45986.657843171299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45986.657843171299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45986.657843171299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45986.657843171299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45986.657843171299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45986.657843171299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45986.657843171299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45986.657843171299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45986.657843171299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45986.657843171299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45986.657843171299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45986.657843171299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45986.657843171299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45986.657843171299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45986.657843171299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45986.657843171299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45986.657843171299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45986.657843171299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45986.657843171299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45986.657843171299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45986.657843171299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45986.657843171299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45986.657843171299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45986.657843171299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45986.657843171299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45986.657843171299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45986.657843171299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45986.657843171299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45986.657843171299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45986.657843171299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45986.657843171299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45986.657843171299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45986.657843171299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45986.657843171299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45986.657843171299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45986.657843171299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45986.657843171299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45986.657843171299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45986.657843171299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45986.657843171299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45986.657843171299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45986.657843171299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45986.657843171299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45986.657843171299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45986.657843171299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45986.657843171299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45986.657843171299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45986.657843171299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45986.657843171299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45986.657843171299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45986.657843171299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45986.657843171299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45986.657843171299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45986.657843171299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45986.657843171299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45986.657843171299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45986.657843171299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45986.657843171299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45986.657843171299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45986.657843171299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45986.657843171299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45986.657843171299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45986.657843171299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45986.657843171299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45986.657843171299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45986.657843171299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45986.657843171299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45986.657843171299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45986.657843171299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45986.657843171299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45986.657843171299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45986.657843171299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45986.657843171299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45986.657843171299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45986.657843171299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45986.657843171299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45986.657843171299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45986.657843171299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45986.657843171299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45986.657843171299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45986.657843171299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45986.657843171299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45986.657843171299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45986.657843171299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45986.657843171299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45986.657843171299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45986.657843171299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45986.657843171299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45986.657843171299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45986.657843171299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45986.657843171299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45986.657843171299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45986.657843171299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45986.657843171299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45986.657843171299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45986.657843171299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45986.657843171299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45986.657843171299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45986.657843171299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45986.657843171299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45986.657843171299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45986.657843171299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45986.657843171299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45986.657843171299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45986.657843171299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45986.657843171299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45986.657843171299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45986.657843171299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45986.657843171299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45986.657843171299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45986.657843171299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45986.657843171299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45986.657843171299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45986.657843171299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45986.657843171299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45986.657843171299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45986.657843171299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45986.657843171299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45986.657843171299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45986.657843171299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45986.657843171299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45986.657843171299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45986.657843171299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45986.657843171299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45986.657843171299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45986.657843171299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45986.657843171299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45986.657843171299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45986.657843171299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45986.657843171299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45986.657843171299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45986.657843171299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45986.657843171299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45986.657843171299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45986.657843171299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45986.657843171299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45986.657843171299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45986.657843171299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45986.657843171299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45986.657843171299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45986.657843171299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45986.657843171299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45986.657843171299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45986.657843171299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45986.657843171299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45986.657843171299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45986.657843171299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45986.657843171299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45986.657843171299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45986.657843171299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45986.657843171299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45986.657843171299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45986.657843171299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45986.657843171299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45986.657843171299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45986.657843171299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45986.657843171299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45986.657843171299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45986.657843171299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45986.657843171299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45986.657843171299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45986.657843171299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45986.657843171299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45986.657843171299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45986.657843171299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45986.657843171299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45986.657843171299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45986.657843171299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45986.657843171299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45986.657843171299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45986.657843171299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45986.657843171299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45986.657843171299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45986.657843171299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45986.657843171299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45986.657843171299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45986.657843171299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45986.657843171299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45986.657843171299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45986.657843171299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45986.657843171299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45986.657843171299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45986.657843171299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45986.657843171299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45986.657843171299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45986.657843171299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45986.657843171299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45986.657843171299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45986.657843171299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45986.657843171299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45986.657843171299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45986.657843171299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45986.657843171299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45986.657843171299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45986.657843171299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45986.657843171299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45986.657843171299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45986.657843171299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45986.657843171299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45986.657843171299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45986.657843171299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45986.657843171299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45986.657843171299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45986.657843171299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45986.657843171299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45986.657843171299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45986.657843171299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45986.657843171299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45986.657843171299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45986.657843171299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45986.657843171299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45986.657843171299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45986.657843171299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45986.657843171299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45986.657843171299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45986.657843171299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45986.657843171299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45986.657843171299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45986.657843171299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45986.657843171299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45986.657843171299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45986.657843171299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45986.657843171299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45986.657843171299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45986.657843171299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45986.657843171299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45986.657843171299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45986.657843171299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45986.657843171299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45986.657843171299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45986.657843171299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45986.657843171299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45986.657843171299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45986.657843171299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45986.657843171299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45986.657843171299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45986.657843171299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45986.657843171299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45986.657843171299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45986.657843171299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45986.657843171299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45986.657843171299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45986.657843171299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45986.657843171299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45986.657843171299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45986.657843171299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45986.657843171299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45986.657843171299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45986.657843171299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45986.657843171299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45986.657843171299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45986.657843171299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45986.657843171299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45986.657843171299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45986.657843171299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45986.657843171299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45986.657843171299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45986.657843171299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45986.657843171299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45986.657843171299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45986.657843171299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45986.657843171299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45986.657843171299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45986.657843171299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45986.657843171299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45986.657843171299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45986.657843171299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45986.657843171299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45986.657843171299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45986.657843171299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45986.657843171299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45986.657843171299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45986.657843171299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45986.657843171299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45986.657843171299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45986.657843171299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45986.657843171299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45986.657843171299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45986.657843171299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45986.657843171299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45986.657843171299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45986.657843171299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45986.657843171299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45986.657843171299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45986.657843171299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45986.657843171299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45986.657843171299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45986.657843171299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45986.657843171299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45986.657843171299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45986.657843171299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45986.657843171299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45986.657843171299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45986.657843171299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45986.657843171299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45986.657843171299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45986.657843171299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45986.657843171299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45986.657843171299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45986.657843171299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45986.657843171299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45986.657843171299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45986.657843171299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45986.657843171299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45986.657843171299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45986.657843171299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45986.657843171299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45986.657843171299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45986.657843171299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45986.657843171299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45986.657843171299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45986.657843171299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45986.657843171299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45986.657843171299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45986.657843171299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45986.657843171299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45986.657843171299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45986.657843171299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45986.657843171299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45986.657843171299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45986.657843171299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45986.657843171299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45986.657843171299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45986.657843171299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45986.657843171299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45986.657843171299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45986.657843171299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45986.657843171299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45986.657843171299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45986.657843171299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45986.657843171299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45986.657843171299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45986.657843171299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45986.657843171299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45986.657843171299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45986.657843171299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45986.657843171299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45986.657843171299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45986.657843171299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45986.657843171299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45986.657843171299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45986.657843171299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45986.657843171299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45986.657843171299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45986.657843171299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45986.657843171299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45986.657843171299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45986.657843171299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45986.657843171299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45986.657843171299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45986.657843171299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45986.657843171299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45986.657843171299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45986.657843171299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45986.657843171299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45986.657843171299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45986.657843171299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45986.657843171299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45986.657843171299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45986.657843171299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45986.657843171299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45986.657843171299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45986.657843171299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45986.657843171299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45986.657843171299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45986.657843171299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45986.657843171299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45986.657843171299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45986.657843171299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45986.657843171299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45986.657843171299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45986.657843171299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45986.657843171299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45986.657843171299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45986.657843171299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45986.657843171299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45986.657843171299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45986.657843171299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45986.657843171299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45986.657843171299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45986.657843171299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45986.657843171299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45986.657843171299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45986.657843171299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45986.657843171299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45986.657843171299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45986.657843171299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45986.657843171299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45986.657843171299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45986.657843171299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45986.657843171299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45986.657843171299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45986.657843171299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45986.657843171299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45986.657843171299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45986.657843171299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45986.657843171299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45986.657843171299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45986.657843171299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45986.657843171299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45986.657843171299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45986.657843171299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45986.657843171299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45986.657843171299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45986.657843171299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45986.657843171299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45986.657843171299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45986.657843171299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45986.657843171299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45986.657843171299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45986.657843171299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45986.657843171299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45986.657843171299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45986.657843171299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45986.657843171299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45986.657843171299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45986.657843171299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45986.657843171299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45986.657843171299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45986.657843171299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45986.657843171299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45986.657843171299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45986.657843171299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45986.657843171299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45986.657843171299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45986.657843171299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45986.657843171299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45986.657843171299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45986.657843171299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45986.657843171299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45986.657843171299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45986.657843171299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45986.657843171299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45986.657843171299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45986.657843171299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45986.657843171299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45986.657843171299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45986.657843171299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45986.657843171299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45986.657843171299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45986.657843171299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45986.657843171299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45986.657843171299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45986.657843171299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45986.657843171299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45986.657843171299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45986.657843171299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45986.657843171299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45986.657843171299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45986.657843171299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45986.657843171299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45986.657843171299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45986.657843171299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45986.657843171299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45986.657843171299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45986.657843171299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45986.657843171299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45986.657843171299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45986.657843171299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45986.657843171299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45986.657843171299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45986.657843171299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45986.657843171299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45986.657843171299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45986.657843171299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45986.657843171299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45986.657843171299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45986.657843171299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45986.657843171299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45986.657843171299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45986.657843171299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45986.657843171299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45986.657843171299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45986.657843171299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45986.657843171299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45986.657843171299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45986.657843171299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45986.657843171299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45986.657843171299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45986.657843171299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45986.657843171299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45986.657843171299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45986.657843171299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45986.657843171299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45986.657843171299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45986.657843171299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45986.657843171299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45986.657843171299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45986.657843171299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45986.657843171299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45986.657843171299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45986.657843171299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45986.657843171299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45986.657843171299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45986.657843171299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45986.657843171299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45986.657843171299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45986.657843171299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45986.657843171299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45986.657843171299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45986.657843171299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45986.657843171299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45986.657843171299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45986.657843171299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45986.657843171299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45986.657843171299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45986.657843171299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45986.657843171299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45986.657843171299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45986.657843171299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45986.657843171299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45986.657843171299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45986.657843171299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45986.657843171299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45986.657843171299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45986.657843171299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45986.657843171299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45986.657843171299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45986.657843171299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45986.657843171299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45986.657843171299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45986.657843171299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45986.657843171299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45986.657843171299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45986.657843171299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45986.657843171299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45986.657843171299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45986.657843171299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45986.657843171299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45986.657843171299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45986.657843171299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45986.657843171299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45986.657843171299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45986.657843171299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45986.657843171299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45986.657843171299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45986.657843171299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45986.657843171299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45986.657843171299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45986.657843171299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45986.657843171299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45986.657843171299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45986.657843171299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45986.657843171299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45986.657843171299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45986.657843171299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45986.657843171299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45986.657843171299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45986.657843171299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45986.657843171299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45986.657843171299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45986.657843171299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45986.657843171299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45986.657843171299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45986.657843171299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45986.657843171299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45986.657843171299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45986.657843171299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45986.657843171299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45986.657843171299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45986.657843171299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45986.657843171299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45986.657843171299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45986.657843171299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45986.657843171299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45986.657843171299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45986.657843171299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45986.657843171299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45986.657843171299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45986.657843171299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45986.657843171299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45986.657843171299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45986.657843171299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45986.657843171299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45986.657843171299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45986.657843171299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45986.657843171299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45986.657843171299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45986.657843171299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45986.657843171299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45986.657843171299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45986.657843171299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45986.657843171299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45986.657843171299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45986.657843171299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45986.657843171299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45986.657843171299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45986.657843171299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45986.657843171299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45986.657843171299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45986.657843171299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45986.657843171299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45986.657843171299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45986.657843171299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45986.657843171299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45986.657843171299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45986.657843171299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45986.657843171299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45986.657843171299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45986.657843171299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45986.657843171299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45986.657843171299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45986.657843171299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45986.657843171299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45986.657843171299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45986.657843171299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45986.657843171299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45986.657843171299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45986.657843171299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45986.657843171299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45986.657843171299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45986.657843171299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45986.657843171299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45986.657843171299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45986.657843171299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45986.657843171299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45986.657843171299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45986.657843171299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45986.657843171299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45986.657843171299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45986.657843171299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45986.657843171299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45986.657843171299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45986.657843171299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45986.657843171299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45986.657843171299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45986.657843171299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45986.657843171299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45986.657843171299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45986.657843171299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45986.657843171299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45986.657843171299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45986.657843171299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45986.657843171299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45986.657843171299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45986.657843171299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45986.657843171299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45986.657843171299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45986.657843171299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45986.657843171299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45986.657843171299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45986.657843171299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45986.657843171299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45986.657843171299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45986.657843171299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45986.657843171299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45986.657843171299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45986.657843171299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45986.657843171299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45986.657843171299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45986.657843171299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45986.657843171299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45986.657843171299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45986.657843171299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45986.657843171299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45986.657843171299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45986.657843171299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45986.657843171299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45986.657843171299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45986.657843171299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45986.657843171299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45986.657843171299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45986.657843171299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45986.657843171299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45986.657843171299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45986.657843171299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45986.657843171299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45986.657843171299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45986.657843171299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45986.657843171299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45986.657843171299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45986.657843171299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45986.657843171299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45986.657843171299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45986.657843171299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45986.657843171299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45986.657843171299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45986.657843171299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45986.657843171299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45986.657843171299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45986.657843171299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45986.657843171299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45986.657843171299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45986.657843171299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45986.657843171299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45986.657843171299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45986.657843171299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45986.657843171299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45986.657843171299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45986.657843171299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45986.657843171299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45986.657843171299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45986.657843171299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45986.657843171299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45986.657843171299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45986.657843171299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45986.657843171299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45986.657843171299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45986.657843171299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45986.657843171299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45986.657843171299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45986.657843171299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45986.657843171299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45986.657843171299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45986.657843171299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45986.657843171299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45986.657843171299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45986.657843171299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45986.657843171299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45986.657843171299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45986.657843171299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45986.657843171299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45986.657843171299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45986.657843171299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45986.657843171299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45986.657843171299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45986.657843171299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45986.657843171299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45986.657843171299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45986.657843171299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45986.657843171299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45986.657843171299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45986.657843171299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45986.657843171299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45986.657843171299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45986.657843171299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45986.657843171299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45986.657843171299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45986.657843171299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45986.657843171299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45986.657843171299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45986.657843171299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45986.657843171299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45986.657843171299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45986.657843171299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45986.657843171299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45986.657843171299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45986.657843171299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45986.657843171299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45986.657843171299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45986.657843171299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45986.657843171299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45986.657843171299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45986.657843171299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45986.657843171299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45986.657843171299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45986.657843171299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45986.657843171299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45986.657843171299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45986.657843171299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45986.657843171299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45986.657843171299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45986.657843171299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45986.657843171299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45986.657843171299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45986.657843171299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45986.657843171299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45986.657843171299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45986.657843171299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45986.657843171299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45986.657843171299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45986.657843171299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45986.657843171299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45986.657843171299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45986.657843171299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45986.657843171299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45986.657843171299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45986.657843171299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45986.657843171299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45986.657843171299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45986.657843171299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45986.657843171299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45986.657843171299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45986.657843171299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45986.657843171299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45986.657843171299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45986.657843171299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45986.657843171299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45986.657843171299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45986.657843171299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45986.657843171299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45986.657843171299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45986.657843171299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45986.657843171299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45986.657843171299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45986.657843171299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45986.657843171299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45986.657843171299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45986.657843171299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45986.657843171299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45986.657843171299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45986.657843171299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45986.657843171299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45986.657843171299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45986.657843171299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45986.657843171299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45986.657843171299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45986.657843171299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45986.657843171299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45986.657843171299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45986.657843171299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45986.657843171299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45986.657843171299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45986.657843171299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45986.657843171299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45986.657843171299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45986.657843171299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45986.657843171299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45986.657843171299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45986.657843171299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45986.657843171299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45986.657843171299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45986.657843171299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45986.657843171299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45986.657843171299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45986.657843171299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45986.657843171299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45986.657843171299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45986.657843171299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45986.657843171299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45986.657843171299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45986.657843171299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45986.657843171299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45986.657843171299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45986.657843171299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45986.657843171299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45986.657843171299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45986.657843171299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45986.657843171299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45986.657843171299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45986.657843171299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45986.657843171299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45986.657843171299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45986.657843171299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45986.657843171299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45986.657843171299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45986.657843171299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45986.657843171299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45986.657843171299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45986.657843171299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45986.657843171299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45986.657843171299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45986.657843171299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45986.657843171299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45986.657843171299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45986.657843171299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45986.657843171299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45986.657843171299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45986.657843171299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45986.657843171299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45986.657843171299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45986.657843171299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45986.657843171299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45986.657843171299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45986.657843171299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45986.657843171299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45986.657843171299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45986.657843171299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45986.657843171299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45986.657843171299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45986.657843171299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45986.657843171299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39126</v>
      </c>
      <c r="B2" s="91" t="str">
        <f>IFERROR(VLOOKUP(D2,DB!A:K,11,0),"")</f>
        <v>R4</v>
      </c>
      <c r="C2" s="93">
        <v>1</v>
      </c>
      <c r="D2" s="91" t="s">
        <v>35092</v>
      </c>
      <c r="E2" s="94" t="s">
        <v>39021</v>
      </c>
      <c r="F2" s="95">
        <v>45703.480717592596</v>
      </c>
      <c r="G2" s="96">
        <f ca="1">IFERROR(NOW()-F2,"")</f>
        <v>283.17712557870254</v>
      </c>
      <c r="H2" s="95">
        <v>45703.474768518521</v>
      </c>
      <c r="I2" s="95" t="str">
        <f>IFERROR(VLOOKUP(D2,DB!A:F,6,0),"")</f>
        <v>SCECO</v>
      </c>
      <c r="J2" s="95" t="str">
        <f>IFERROR(VLOOKUP(D2,DB!A:G,7,0),"")</f>
        <v>Dead</v>
      </c>
      <c r="K2" s="97" t="s">
        <v>39127</v>
      </c>
      <c r="L2" s="91" t="str">
        <f>IFERROR(VLOOKUP(D2,DB!A:I,9,0),"")</f>
        <v>Latis</v>
      </c>
    </row>
    <row r="3" spans="1:16" ht="15" customHeight="1">
      <c r="A3" s="113" t="s">
        <v>39128</v>
      </c>
      <c r="B3" s="113" t="str">
        <f>IFERROR(VLOOKUP(D3,DB!A:K,11,0),"")</f>
        <v>R4</v>
      </c>
      <c r="C3" s="93">
        <v>1</v>
      </c>
      <c r="D3" s="91" t="s">
        <v>36652</v>
      </c>
      <c r="E3" s="94" t="s">
        <v>39021</v>
      </c>
      <c r="F3" s="95">
        <v>45986.505428240744</v>
      </c>
      <c r="G3" s="96">
        <f t="shared" ref="G3:G52" ca="1" si="0">IFERROR(NOW()-F3,"")</f>
        <v>0.15241493055509636</v>
      </c>
      <c r="H3" s="95">
        <v>45986.491238425922</v>
      </c>
      <c r="I3" s="113" t="str">
        <f>IFERROR(VLOOKUP(D3,DB!A:F,6,0),"")</f>
        <v>SCECO</v>
      </c>
      <c r="J3" s="113" t="str">
        <f>IFERROR(VLOOKUP(D3,DB!A:G,7,0),"")</f>
        <v>Dead</v>
      </c>
      <c r="K3" s="97" t="s">
        <v>39129</v>
      </c>
      <c r="L3" s="91" t="str">
        <f>IFERROR(VLOOKUP(D3,DB!A:I,9,0),"")</f>
        <v>Latis</v>
      </c>
    </row>
    <row r="4" spans="1:16" ht="15" customHeight="1">
      <c r="A4" s="113"/>
      <c r="B4" s="113" t="str">
        <f>IFERROR(VLOOKUP(D4,DB!A:K,11,0),"")</f>
        <v/>
      </c>
      <c r="C4" s="93"/>
      <c r="D4" s="91"/>
      <c r="E4" s="94"/>
      <c r="F4" s="95"/>
      <c r="G4" s="96">
        <f t="shared" ca="1" si="0"/>
        <v>45986.657843171299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45986.657843171299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45986.657843171299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45986.657843171299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45986.657843171299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45986.657843171299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45986.657843171299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45986.657843171299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45986.657843171299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45986.657843171299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45986.657843171299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45986.657843171299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45986.657843171299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45986.657843171299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45986.657843171299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45986.657843171299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45986.657843171299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45986.657843171299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45986.657843171299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45986.657843171299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45986.657843171299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45986.657843171299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45986.657843171299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45986.657843171299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45986.657843171299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45986.657843171299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45986.657843171299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45986.657843171299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45986.657843171299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45986.657843171299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45986.657843171299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45986.657843171299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45986.657843171299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45986.657843171299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45986.657843171299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45986.657843171299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45986.657843171299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45986.657843171299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45986.657843171299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45986.657843171299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45986.657843171299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45986.657843171299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45986.657843171299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45986.657843171299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45986.657843171299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45986.657843171299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45986.657843171299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45986.657843171299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45986.657843171299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45986.657843171299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45986.657843171299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45986.657843171299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45986.657843171299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45986.657843171299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45986.657843171299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45986.657843171299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45986.657843171299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45986.657843171299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45986.657843171299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45986.657843171299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45986.657843171299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45986.657843171299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45986.657843171299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45986.657843171299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45986.657843171299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45986.657843171299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45986.657843171299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45986.657843171299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45986.657843171299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45986.657843171299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45986.657843171299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45986.657843171299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45986.657843171299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45986.657843171299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45986.657843171299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45986.657843171299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45986.657843171299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45986.657843171299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45986.657843171299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45986.657843171299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45986.657843171299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45986.657843171299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45986.657843171299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45986.657843171299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45986.657843171299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45986.657843171299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45986.657843171299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45986.657843171299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45986.657843171299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45986.657843171299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45986.657843171299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45986.657843171299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45986.657843171299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45986.657843171299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45986.657843171299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45986.657843171299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45986.657843171299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45986.657843171299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45986.657843171299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45986.657843171299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45986.657843171299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45986.657843171299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45986.657843171299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45986.657843171299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45986.657843171299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45986.657843171299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45986.657843171299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45986.657843171299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45986.657843171299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45986.657843171299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45986.657843171299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45986.657843171299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45986.657843171299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45986.657843171299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45986.657843171299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45986.657843171299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45986.657843171299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45986.657843171299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45986.657843171299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45986.657843171299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45986.657843171299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45986.657843171299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45986.657843171299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45986.657843171299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45986.657843171299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45986.657843171299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45986.657843171299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45986.657843171299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45986.657843171299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45986.657843171299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45986.657843171299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45986.657843171299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45986.657843171299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45986.657843171299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45986.657843171299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45986.657843171299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45986.657843171299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45986.657843171299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45986.657843171299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45986.657843171299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45986.657843171299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45986.657843171299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45986.657843171299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45986.657843171299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45986.657843171299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45986.657843171299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45986.657843171299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45986.657843171299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45986.657843171299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45986.657843171299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45986.657843171299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45986.657843171299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45986.657843171299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45986.657843171299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45986.657843171299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45986.657843171299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45986.657843171299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45986.657843171299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45986.657843171299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45986.657843171299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45986.657843171299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45986.657843171299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45986.657843171299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45986.657843171299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45986.657843171299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45986.657843171299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45986.657843171299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45986.657843171299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45986.657843171299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45986.657843171299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45986.657843171299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45986.657843171299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45986.657843171299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45986.657843171299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45986.657843171299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45986.657843171299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45986.657843171299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45986.657843171299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45986.657843171299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45986.657843171299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45986.657843171299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45986.657843171299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45986.657843171299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45986.657843171299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45986.657843171299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45986.657843171299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45986.657843171299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45986.657843171299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45986.657843171299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45986.657843171299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45986.657843171299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45986.657843171299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45986.657843171299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45986.657843171299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45986.657843171299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45986.657843171299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45986.657843171299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45986.657843171299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45986.657843171299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45986.657843171299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45986.657843171299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45986.657843171299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45986.657843171299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45986.657843171299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45986.657843171299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45986.657843171299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45986.657843171299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45986.657843171299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45986.657843171299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45986.657843171299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45986.657843171299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45986.657843171299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45986.657843171299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45986.657843171299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45986.657843171299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45986.657843171299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45986.657843171299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45986.657843171299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45986.657843171299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45986.657843171299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45986.657843171299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45986.657843171299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45986.657843171299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45986.657843171299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45986.657843171299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45986.657843171299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45986.657843171299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45986.657843171299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45986.657843171299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45986.657843171299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45986.657843171299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45986.657843171299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45986.657843171299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45986.657843171299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45986.657843171299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45986.657843171299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45986.657843171299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45986.657843171299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45986.657843171299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45986.657843171299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45986.657843171299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45986.657843171299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45986.657843171299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45986.657843171299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45986.657843171299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45986.657843171299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45986.657843171299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45986.657843171299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45986.657843171299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45986.657843171299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45986.657843171299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45986.657843171299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45986.657843171299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45986.657843171299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45986.657843171299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45986.657843171299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45986.657843171299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45986.657843171299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45986.657843171299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45986.657843171299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45986.657843171299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45986.657843171299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45986.657843171299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45986.657843171299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45986.657843171299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45986.657843171299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45986.657843171299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45986.657843171299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45986.657843171299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45986.657843171299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45986.657843171299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45986.657843171299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45986.657843171299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45986.657843171299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45986.657843171299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45986.657843171299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45986.657843171299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45986.657843171299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45986.657843171299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45986.657843171299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45986.657843171299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45986.657843171299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45986.657843171299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45986.657843171299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45986.657843171299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45986.657843171299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45986.657843171299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45986.657843171299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45986.657843171299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45986.657843171299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45986.657843171299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45986.657843171299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45986.657843171299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45986.657843171299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45986.657843171299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45986.657843171299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45986.657843171299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45986.657843171299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45986.657843171299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45986.657843171299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45986.657843171299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45986.657843171299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45986.657843171299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45986.657843171299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45986.657843171299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45986.657843171299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45986.657843171299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45986.657843171299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45986.657843171299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45986.657843171299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45986.657843171299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45986.657843171299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45986.657843171299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45986.657843171299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45986.657843171299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45986.657843171299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45986.657843171299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45986.657843171299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45986.657843171299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45986.657843171299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45986.657843171299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45986.657843171299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45986.657843171299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45986.657843171299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45986.657843171299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45986.657843171299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45986.657843171299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45986.657843171299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45986.657843171299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45986.657843171299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45986.657843171299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45986.657843171299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45986.657843171299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45986.657843171299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45986.657843171299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45986.657843171299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45986.657843171299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45986.657843171299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45986.657843171299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45986.657843171299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45986.657843171299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45986.657843171299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45986.657843171299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45986.657843171299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45986.657843171299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45986.657843171299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45986.657843171299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45986.657843171299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45986.657843171299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45986.657843171299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45986.657843171299</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94.825782986110426</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39100</v>
      </c>
      <c r="F3" s="38">
        <v>45926.188877314817</v>
      </c>
      <c r="G3" s="108">
        <f t="shared" ref="G3" ca="1" si="0">IFERROR(NOW()-F3,"")</f>
        <v>60.4689658564821</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39100</v>
      </c>
      <c r="F4" s="110">
        <v>45948.661111111112</v>
      </c>
      <c r="G4" s="111">
        <f t="shared" ref="G4" ca="1" si="1">IFERROR(NOW()-F4,"")</f>
        <v>37.996732060186332</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5.2845445601851679</v>
      </c>
      <c r="H5" s="122">
        <v>45981.360798611109</v>
      </c>
      <c r="I5" s="109" t="str">
        <f>IFERROR(VLOOKUP(D5,DB!A:F,6,0),"")</f>
        <v>SCECO</v>
      </c>
      <c r="J5" s="109" t="str">
        <f>IFERROR(VLOOKUP(D5,DB!A:G,7,0),"")</f>
        <v>Dead</v>
      </c>
      <c r="K5" s="109" t="s">
        <v>39137</v>
      </c>
      <c r="L5" s="109" t="str">
        <f>IFERROR(VLOOKUP(D5,DB!A:I,9,0),"")</f>
        <v>Latis</v>
      </c>
    </row>
    <row r="6" spans="1:13">
      <c r="A6" s="109" t="s">
        <v>39138</v>
      </c>
      <c r="B6" s="109" t="str">
        <f>IFERROR(VLOOKUP(D6,DB!A:K,11,0),"")</f>
        <v>R5</v>
      </c>
      <c r="C6" s="109">
        <v>1</v>
      </c>
      <c r="D6" s="109" t="s">
        <v>38248</v>
      </c>
      <c r="E6" s="109" t="s">
        <v>39021</v>
      </c>
      <c r="F6" s="122">
        <v>45986.391886574071</v>
      </c>
      <c r="G6" s="111">
        <f ca="1">IFERROR(NOW()-F6,"")</f>
        <v>0.26595659722806886</v>
      </c>
      <c r="H6" s="122">
        <v>45986.386099537034</v>
      </c>
      <c r="I6" s="109" t="str">
        <f>IFERROR(VLOOKUP(D6,DB!A:F,6,0),"")</f>
        <v>SCECO</v>
      </c>
      <c r="J6" s="109" t="str">
        <f>IFERROR(VLOOKUP(D6,DB!A:G,7,0),"")</f>
        <v>Haj Removal</v>
      </c>
      <c r="K6" s="109" t="s">
        <v>39139</v>
      </c>
      <c r="L6" s="109" t="str">
        <f>IFERROR(VLOOKUP(D6,DB!A:I,9,0),"")</f>
        <v>Latis</v>
      </c>
    </row>
    <row r="7" spans="1:13">
      <c r="A7" s="109"/>
      <c r="B7" s="109" t="str">
        <f>IFERROR(VLOOKUP(D7,DB!A:K,11,0),"")</f>
        <v/>
      </c>
      <c r="C7" s="109"/>
      <c r="D7"/>
      <c r="E7" s="109"/>
      <c r="F7" s="109"/>
      <c r="G7" s="111">
        <f ca="1">IFERROR(NOW()-F7,"")</f>
        <v>45986.657843171299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45986.657843171299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45986.657843171299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45986.657843171299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45986.657843171299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45986.657843171299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45986.657843171299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45986.657843171299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45986.657843171299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45986.657843171299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45986.657843171299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45986.657843171299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45986.657843171299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45986.657843171299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45986.657843171299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45986.657843171299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45986.657843171299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45986.657843171299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45986.657843171299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45986.657843171299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45986.657843171299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45986.657843171299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45986.657843171299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45986.657843171299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45986.657843171299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45986.657843171299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45986.657843171299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45986.657843171299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45986.657843171299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45986.657843171299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45986.657843171299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45986.657843171299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45986.657843171299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45986.657843171299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45986.657843171299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45986.657843171299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39140</v>
      </c>
      <c r="B2" s="137" t="s">
        <v>5398</v>
      </c>
      <c r="C2" s="138">
        <v>1</v>
      </c>
      <c r="D2" s="137" t="s">
        <v>39141</v>
      </c>
      <c r="E2" s="109" t="s">
        <v>39021</v>
      </c>
      <c r="F2" s="139">
        <v>45986.614108796297</v>
      </c>
      <c r="G2" s="75">
        <f ca="1">IFERROR(NOW()-F2,"-")</f>
        <v>4.3734375001804437E-2</v>
      </c>
      <c r="H2" s="153">
        <v>45986.608796296299</v>
      </c>
      <c r="I2" s="137" t="str">
        <f>IFERROR(VLOOKUP(D2,DB!A:F,6,0),"")</f>
        <v>SCECO</v>
      </c>
      <c r="J2" s="137" t="str">
        <f>IFERROR(VLOOKUP(D2,DB!A:G,7,0),"")</f>
        <v>Vandalized</v>
      </c>
      <c r="K2" s="140" t="s">
        <v>39142</v>
      </c>
      <c r="L2" s="141" t="str">
        <f>IFERROR(VLOOKUP(D2,DB!A:I,9,0),"")</f>
        <v>Latis</v>
      </c>
    </row>
    <row r="3" spans="1:16382" ht="31.5" customHeight="1">
      <c r="A3"/>
      <c r="B3"/>
      <c r="C3" s="138"/>
      <c r="D3" s="137"/>
      <c r="E3" s="109"/>
      <c r="F3" s="153"/>
      <c r="G3" s="75">
        <f ca="1">IFERROR(NOW()-F3,"-")</f>
        <v>45986.657843171299</v>
      </c>
      <c r="H3" s="154"/>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45986.657843171299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45986.657843171299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45986.657843171299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45986.657843171299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45986.657843171299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45986.657843171299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45986.657843171299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45986.657843171299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45986.657843171299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45986.657843171299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45986.657843171299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45986.657843171299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45986.657843171299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45986.657843171299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45986.657843171299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45986.657843171299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45986.657843171299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45986.657843171299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45986.657843171299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45986.657843171299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45986.657843171299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45986.657843171299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45986.657843171299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45986.657843171299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45986.657843171299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45986.657843171299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45986.657843171299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45986.657843171299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45986.657843171299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45986.657843171299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45986.657843171299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45986.657843171299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45986.657843171299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45986.657843171299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45986.657843171299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45986.657843171299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45986.657843171299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